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THỰC ĐƠN 2023-2024" sheetId="6" r:id="rId1"/>
    <sheet name="CHẾ ĐỘ ĂN TỪ 1-10-2023" sheetId="3" r:id="rId2"/>
    <sheet name="CHẾ ĐỘ ĂN 20-11-2023" sheetId="4" r:id="rId3"/>
    <sheet name="CHẾ ĐỘ ĂN 21-3-2024" sheetId="5" r:id="rId4"/>
  </sheets>
  <calcPr calcId="124519" iterate="1"/>
</workbook>
</file>

<file path=xl/calcChain.xml><?xml version="1.0" encoding="utf-8"?>
<calcChain xmlns="http://schemas.openxmlformats.org/spreadsheetml/2006/main">
  <c r="H8" i="5"/>
  <c r="E8"/>
  <c r="H40" i="4"/>
  <c r="E40"/>
  <c r="J32" i="3"/>
  <c r="I32"/>
  <c r="H37"/>
  <c r="E37"/>
  <c r="H27"/>
  <c r="E27"/>
  <c r="H8" i="4"/>
  <c r="E8"/>
  <c r="H17" i="3"/>
  <c r="E17"/>
  <c r="H6"/>
  <c r="F8" s="1"/>
  <c r="E6"/>
  <c r="C8" s="1"/>
  <c r="C10" i="5" l="1"/>
  <c r="D11" s="1"/>
  <c r="E11" s="1"/>
  <c r="E12" s="1"/>
  <c r="F10"/>
  <c r="G11" s="1"/>
  <c r="H11" s="1"/>
  <c r="H12" s="1"/>
  <c r="C42" i="4"/>
  <c r="D43" s="1"/>
  <c r="E43" s="1"/>
  <c r="E44" s="1"/>
  <c r="F42"/>
  <c r="G43" s="1"/>
  <c r="H43" s="1"/>
  <c r="H44" s="1"/>
  <c r="C39" i="3"/>
  <c r="D40" s="1"/>
  <c r="E40" s="1"/>
  <c r="E41" s="1"/>
  <c r="F39"/>
  <c r="G40" s="1"/>
  <c r="H40" s="1"/>
  <c r="H41" s="1"/>
  <c r="C29"/>
  <c r="D30" s="1"/>
  <c r="E30" s="1"/>
  <c r="E31" s="1"/>
  <c r="F29"/>
  <c r="G30" s="1"/>
  <c r="H30" s="1"/>
  <c r="H31" s="1"/>
  <c r="C10" i="4"/>
  <c r="D11" s="1"/>
  <c r="E11" s="1"/>
  <c r="E12" s="1"/>
  <c r="F10"/>
  <c r="G11" s="1"/>
  <c r="H11" s="1"/>
  <c r="H12" s="1"/>
  <c r="F19" i="3"/>
  <c r="G20" s="1"/>
  <c r="H20" s="1"/>
  <c r="H21" s="1"/>
  <c r="C19"/>
  <c r="D20" s="1"/>
  <c r="E20" s="1"/>
  <c r="E21" s="1"/>
  <c r="G9"/>
  <c r="H9" s="1"/>
  <c r="H10" s="1"/>
  <c r="D9"/>
  <c r="E9" s="1"/>
  <c r="E13" i="5" l="1"/>
  <c r="H13"/>
  <c r="E45" i="4"/>
  <c r="H45"/>
  <c r="H42" i="3"/>
  <c r="E42"/>
  <c r="E32"/>
  <c r="H32"/>
  <c r="H22"/>
  <c r="H13" i="4"/>
  <c r="E13"/>
  <c r="E22" i="3"/>
  <c r="E10"/>
  <c r="E11" s="1"/>
  <c r="H11"/>
</calcChain>
</file>

<file path=xl/sharedStrings.xml><?xml version="1.0" encoding="utf-8"?>
<sst xmlns="http://schemas.openxmlformats.org/spreadsheetml/2006/main" count="347" uniqueCount="96">
  <si>
    <t>Gas</t>
  </si>
  <si>
    <t>Ăn sáng</t>
  </si>
  <si>
    <t>Ăn trưa</t>
  </si>
  <si>
    <t>Ăn chiều</t>
  </si>
  <si>
    <t>Tổng</t>
  </si>
  <si>
    <t>THCS</t>
  </si>
  <si>
    <t>THPT</t>
  </si>
  <si>
    <t>Kg/2 bữa</t>
  </si>
  <si>
    <t>Giá</t>
  </si>
  <si>
    <t>Thành tiền</t>
  </si>
  <si>
    <t>Thức ăn</t>
  </si>
  <si>
    <t>Buổi</t>
  </si>
  <si>
    <t>GẠO</t>
  </si>
  <si>
    <t>TIỀN ĂN</t>
  </si>
  <si>
    <t>CHẾ ĐỘ ĂN HỌC SINH/ngày áp dụng từ (01/10/2023)</t>
  </si>
  <si>
    <t>CHẾ ĐỘ ĂN HỌC SINH/ngày áp dụng từ (06/10/2023)</t>
  </si>
  <si>
    <t>CHẾ ĐỘ ĂN HỌC SINH/ngày áp dụng từ (08/11/2023)</t>
  </si>
  <si>
    <t>CHẾ ĐỘ ĂN HỌC SINH/ngày áp dụng từ (20/11/2023)</t>
  </si>
  <si>
    <t>TRƯỜNG PTDTNT THCS&amp;THPT VĨNH THẠNH</t>
  </si>
  <si>
    <t xml:space="preserve">                                                       Độc lập - Tự do - Hạnh phúc</t>
  </si>
  <si>
    <t xml:space="preserve">            SỞ GD&amp;ĐT BÌNH ĐỊNH</t>
  </si>
  <si>
    <t xml:space="preserve">                                    CỘNG HÒA XÃ HỘI CHỦ NGHĨA VIỆT NAM</t>
  </si>
  <si>
    <t>HIỆU TRƯỞNG</t>
  </si>
  <si>
    <t>CHẾ ĐỘ ĂN HỌC SINH/ngày
 Áp dụng từ (20/11/2023)</t>
  </si>
  <si>
    <t>Từ Kim Lân</t>
  </si>
  <si>
    <t>CHẾ ĐỘ ĂN HỌC SINH/ngày
 Áp dụng từ (17/02/2024)</t>
  </si>
  <si>
    <t>CHẾ ĐỘ ĂN HỌC SINH/ngày
 Áp dụng từ (21/03/2023)</t>
  </si>
  <si>
    <t>SỞ GD&amp;ĐT BÌNH ĐỊNH</t>
  </si>
  <si>
    <t>CỘNG HÒA XÃ HỘI CHỦ NGHĨA ViỆT NAM</t>
  </si>
  <si>
    <t>Độc lập - Tự do - Hạnh phúc</t>
  </si>
  <si>
    <t xml:space="preserve"> THỰC ĐƠN - Thứ Hai (KHỐI THCS)</t>
  </si>
  <si>
    <t xml:space="preserve"> THỰC ĐƠN - Thứ Hai (KHỐI THPT)</t>
  </si>
  <si>
    <t xml:space="preserve">Ăn sáng </t>
  </si>
  <si>
    <t xml:space="preserve">Ăn trưa </t>
  </si>
  <si>
    <t xml:space="preserve">Ăn chiều </t>
  </si>
  <si>
    <t>Mì tôm nước thịt</t>
  </si>
  <si>
    <t>Canh bí đao – thịt</t>
  </si>
  <si>
    <t>Canh bầu - tôm</t>
  </si>
  <si>
    <t>Thịt kho tôm</t>
  </si>
  <si>
    <t>Thịt kho đậu</t>
  </si>
  <si>
    <t>Cá chim kho sả</t>
  </si>
  <si>
    <t>Cá ngừ sốt cà chua</t>
  </si>
  <si>
    <t>xào su su</t>
  </si>
  <si>
    <t>Rau cải xào</t>
  </si>
  <si>
    <t xml:space="preserve"> THỰC ĐƠN - Thứ Ba (KHỐI THCS)</t>
  </si>
  <si>
    <t xml:space="preserve"> THỰC ĐƠN - Thứ Ba (KHỐI THPT)</t>
  </si>
  <si>
    <t>Bánh mì + Cà ri</t>
  </si>
  <si>
    <t>Canh bí đỏ – thịt</t>
  </si>
  <si>
    <t>Canh chua đầu cá hồi</t>
  </si>
  <si>
    <t>Thịt gà kho sả</t>
  </si>
  <si>
    <t>Thịt kho trứng</t>
  </si>
  <si>
    <t>Mực xào</t>
  </si>
  <si>
    <t>Cá nục sốt cà chua</t>
  </si>
  <si>
    <t>Rau muống xào</t>
  </si>
  <si>
    <t>Dưa leo xào</t>
  </si>
  <si>
    <t xml:space="preserve"> THỰC ĐƠN - Thứ Tư (KHỐI THCS)</t>
  </si>
  <si>
    <t xml:space="preserve"> THỰC ĐƠN - Thứ Tư (KHỐI THPT)</t>
  </si>
  <si>
    <t>Bún - nước thịt</t>
  </si>
  <si>
    <t>Canh đu đủ - thịt</t>
  </si>
  <si>
    <t>Canh bí xanh – thịt</t>
  </si>
  <si>
    <t>Thịt xào lăn</t>
  </si>
  <si>
    <t>Cá Ba sa kho xả</t>
  </si>
  <si>
    <t xml:space="preserve">Cá ngừ kho ngọt </t>
  </si>
  <si>
    <t>Bắp sú xào</t>
  </si>
  <si>
    <t>Su Su xào</t>
  </si>
  <si>
    <t xml:space="preserve"> THỰC ĐƠN - Thứ Năm (KHỐI THCS)</t>
  </si>
  <si>
    <t xml:space="preserve"> THỰC ĐƠN - Thứ Năm (KHỐI THPT)</t>
  </si>
  <si>
    <t>Bánh hỏi + Lòng heo (Thịt heo luộc)</t>
  </si>
  <si>
    <t>Canh mướp - tôm</t>
  </si>
  <si>
    <t>Canh cải thảo – thịt</t>
  </si>
  <si>
    <t>Thịt kho dưa cải</t>
  </si>
  <si>
    <t>Cá Hố kho</t>
  </si>
  <si>
    <t>Cá ngừ sốt cà</t>
  </si>
  <si>
    <t>Bún xào măng, giá</t>
  </si>
  <si>
    <t xml:space="preserve"> THỰC ĐƠN - Thứ Sáu (KHỐI THCS)</t>
  </si>
  <si>
    <t xml:space="preserve"> THỰC ĐƠN - Thứ Sáu (KHỐI THPT)</t>
  </si>
  <si>
    <t>Mì tôm hải sản</t>
  </si>
  <si>
    <t>Canh Cải - Thịt</t>
  </si>
  <si>
    <t>Thịt heo kho chả</t>
  </si>
  <si>
    <t>Cá nục kho ngọt</t>
  </si>
  <si>
    <t>Đậu Hà lan xào</t>
  </si>
  <si>
    <t>Cà xào</t>
  </si>
  <si>
    <t xml:space="preserve"> THỰC ĐƠN - Thứ Bảy (KHỐI THCS)</t>
  </si>
  <si>
    <t xml:space="preserve"> THỰC ĐƠN - Thứ Bảy (KHỐI THPT)</t>
  </si>
  <si>
    <t>Bánh canh - tôm, trứng cút</t>
  </si>
  <si>
    <t>Canh bí đao – xương heo</t>
  </si>
  <si>
    <t>Thịt kho măng</t>
  </si>
  <si>
    <t>Cá Chim kho</t>
  </si>
  <si>
    <t>Cải xào</t>
  </si>
  <si>
    <t xml:space="preserve"> THỰC ĐƠN - Chủ Nhật (KHỐI THCS)</t>
  </si>
  <si>
    <t xml:space="preserve"> THỰC ĐƠN - Chủ Nhật (KHỐI THPT)</t>
  </si>
  <si>
    <t>Canh mướp - Tôm</t>
  </si>
  <si>
    <t>Canh đu đủ - xương</t>
  </si>
  <si>
    <t>Thịt Gà kho sả</t>
  </si>
  <si>
    <t>Cá nục sốt cà</t>
  </si>
  <si>
    <t>Bún, măng, giá xào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</si>
</sst>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name val="Times New Roman"/>
      <family val="1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name val="Times New Roman"/>
      <family val="1"/>
    </font>
    <font>
      <b/>
      <sz val="16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u/>
      <sz val="10"/>
      <color theme="1"/>
      <name val="Times New Roman"/>
      <family val="1"/>
    </font>
    <font>
      <b/>
      <sz val="13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/>
    <xf numFmtId="0" fontId="1" fillId="0" borderId="0" xfId="0" applyFont="1"/>
    <xf numFmtId="0" fontId="3" fillId="0" borderId="1" xfId="0" applyFont="1" applyBorder="1"/>
    <xf numFmtId="0" fontId="2" fillId="0" borderId="1" xfId="0" applyFont="1" applyBorder="1"/>
    <xf numFmtId="0" fontId="5" fillId="0" borderId="1" xfId="0" applyFont="1" applyBorder="1"/>
    <xf numFmtId="0" fontId="5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3" fillId="0" borderId="0" xfId="0" applyFont="1"/>
    <xf numFmtId="0" fontId="9" fillId="0" borderId="0" xfId="0" applyFont="1"/>
    <xf numFmtId="0" fontId="8" fillId="0" borderId="0" xfId="0" applyFont="1" applyAlignment="1"/>
    <xf numFmtId="0" fontId="10" fillId="0" borderId="0" xfId="0" applyFont="1"/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3" fontId="11" fillId="0" borderId="1" xfId="0" applyNumberFormat="1" applyFont="1" applyBorder="1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/>
    <xf numFmtId="0" fontId="0" fillId="0" borderId="0" xfId="0" applyFont="1"/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wrapText="1"/>
    </xf>
    <xf numFmtId="0" fontId="18" fillId="0" borderId="6" xfId="0" applyFont="1" applyBorder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0" fontId="18" fillId="0" borderId="2" xfId="0" applyFont="1" applyBorder="1" applyAlignment="1">
      <alignment horizontal="center" wrapText="1"/>
    </xf>
    <xf numFmtId="0" fontId="18" fillId="0" borderId="7" xfId="0" applyFont="1" applyBorder="1" applyAlignment="1">
      <alignment horizontal="center" wrapText="1"/>
    </xf>
    <xf numFmtId="0" fontId="18" fillId="0" borderId="8" xfId="0" applyFont="1" applyBorder="1" applyAlignment="1">
      <alignment horizontal="center" wrapText="1"/>
    </xf>
    <xf numFmtId="0" fontId="18" fillId="0" borderId="9" xfId="0" applyFont="1" applyBorder="1" applyAlignment="1">
      <alignment horizontal="center" wrapText="1"/>
    </xf>
    <xf numFmtId="0" fontId="17" fillId="2" borderId="1" xfId="0" applyFont="1" applyFill="1" applyBorder="1" applyAlignment="1">
      <alignment horizontal="center" vertical="center" wrapText="1"/>
    </xf>
    <xf numFmtId="0" fontId="0" fillId="2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381000</xdr:colOff>
      <xdr:row>2</xdr:row>
      <xdr:rowOff>28575</xdr:rowOff>
    </xdr:from>
    <xdr:to>
      <xdr:col>8</xdr:col>
      <xdr:colOff>127635</xdr:colOff>
      <xdr:row>2</xdr:row>
      <xdr:rowOff>28575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6A2AEA0E-0460-4ECB-A25E-C2C5B257BBF9}"/>
            </a:ext>
          </a:extLst>
        </xdr:cNvPr>
        <xdr:cNvCxnSpPr/>
      </xdr:nvCxnSpPr>
      <xdr:spPr>
        <a:xfrm>
          <a:off x="4219575" y="409575"/>
          <a:ext cx="113728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352425</xdr:colOff>
      <xdr:row>2</xdr:row>
      <xdr:rowOff>28575</xdr:rowOff>
    </xdr:from>
    <xdr:to>
      <xdr:col>2</xdr:col>
      <xdr:colOff>222885</xdr:colOff>
      <xdr:row>2</xdr:row>
      <xdr:rowOff>28575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xmlns="" id="{6A2AEA0E-0460-4ECB-A25E-C2C5B257BBF9}"/>
            </a:ext>
          </a:extLst>
        </xdr:cNvPr>
        <xdr:cNvCxnSpPr/>
      </xdr:nvCxnSpPr>
      <xdr:spPr>
        <a:xfrm>
          <a:off x="352425" y="409575"/>
          <a:ext cx="113728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381000</xdr:colOff>
      <xdr:row>34</xdr:row>
      <xdr:rowOff>28575</xdr:rowOff>
    </xdr:from>
    <xdr:to>
      <xdr:col>8</xdr:col>
      <xdr:colOff>127635</xdr:colOff>
      <xdr:row>34</xdr:row>
      <xdr:rowOff>28575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xmlns="" id="{6A2AEA0E-0460-4ECB-A25E-C2C5B257BBF9}"/>
            </a:ext>
          </a:extLst>
        </xdr:cNvPr>
        <xdr:cNvCxnSpPr/>
      </xdr:nvCxnSpPr>
      <xdr:spPr>
        <a:xfrm>
          <a:off x="4219575" y="409575"/>
          <a:ext cx="113728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352425</xdr:colOff>
      <xdr:row>34</xdr:row>
      <xdr:rowOff>28575</xdr:rowOff>
    </xdr:from>
    <xdr:to>
      <xdr:col>2</xdr:col>
      <xdr:colOff>222885</xdr:colOff>
      <xdr:row>34</xdr:row>
      <xdr:rowOff>28575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xmlns="" id="{6A2AEA0E-0460-4ECB-A25E-C2C5B257BBF9}"/>
            </a:ext>
          </a:extLst>
        </xdr:cNvPr>
        <xdr:cNvCxnSpPr/>
      </xdr:nvCxnSpPr>
      <xdr:spPr>
        <a:xfrm>
          <a:off x="352425" y="409575"/>
          <a:ext cx="113728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381000</xdr:colOff>
      <xdr:row>2</xdr:row>
      <xdr:rowOff>28575</xdr:rowOff>
    </xdr:from>
    <xdr:to>
      <xdr:col>8</xdr:col>
      <xdr:colOff>127635</xdr:colOff>
      <xdr:row>2</xdr:row>
      <xdr:rowOff>28575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6A2AEA0E-0460-4ECB-A25E-C2C5B257BBF9}"/>
            </a:ext>
          </a:extLst>
        </xdr:cNvPr>
        <xdr:cNvCxnSpPr/>
      </xdr:nvCxnSpPr>
      <xdr:spPr>
        <a:xfrm>
          <a:off x="4219575" y="409575"/>
          <a:ext cx="113728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352425</xdr:colOff>
      <xdr:row>2</xdr:row>
      <xdr:rowOff>28575</xdr:rowOff>
    </xdr:from>
    <xdr:to>
      <xdr:col>2</xdr:col>
      <xdr:colOff>222885</xdr:colOff>
      <xdr:row>2</xdr:row>
      <xdr:rowOff>28575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xmlns="" id="{6A2AEA0E-0460-4ECB-A25E-C2C5B257BBF9}"/>
            </a:ext>
          </a:extLst>
        </xdr:cNvPr>
        <xdr:cNvCxnSpPr/>
      </xdr:nvCxnSpPr>
      <xdr:spPr>
        <a:xfrm>
          <a:off x="352425" y="409575"/>
          <a:ext cx="113728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381000</xdr:colOff>
      <xdr:row>34</xdr:row>
      <xdr:rowOff>28575</xdr:rowOff>
    </xdr:from>
    <xdr:to>
      <xdr:col>8</xdr:col>
      <xdr:colOff>127635</xdr:colOff>
      <xdr:row>34</xdr:row>
      <xdr:rowOff>28575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xmlns="" id="{6A2AEA0E-0460-4ECB-A25E-C2C5B257BBF9}"/>
            </a:ext>
          </a:extLst>
        </xdr:cNvPr>
        <xdr:cNvCxnSpPr/>
      </xdr:nvCxnSpPr>
      <xdr:spPr>
        <a:xfrm>
          <a:off x="4219575" y="11649075"/>
          <a:ext cx="113728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352425</xdr:colOff>
      <xdr:row>34</xdr:row>
      <xdr:rowOff>28575</xdr:rowOff>
    </xdr:from>
    <xdr:to>
      <xdr:col>2</xdr:col>
      <xdr:colOff>222885</xdr:colOff>
      <xdr:row>34</xdr:row>
      <xdr:rowOff>28575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xmlns="" id="{6A2AEA0E-0460-4ECB-A25E-C2C5B257BBF9}"/>
            </a:ext>
          </a:extLst>
        </xdr:cNvPr>
        <xdr:cNvCxnSpPr/>
      </xdr:nvCxnSpPr>
      <xdr:spPr>
        <a:xfrm>
          <a:off x="352425" y="11649075"/>
          <a:ext cx="113728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4"/>
  <sheetViews>
    <sheetView tabSelected="1" workbookViewId="0">
      <selection activeCell="R16" sqref="R16"/>
    </sheetView>
  </sheetViews>
  <sheetFormatPr defaultRowHeight="15"/>
  <cols>
    <col min="1" max="16384" width="9.140625" style="56"/>
  </cols>
  <sheetData>
    <row r="1" spans="1:15">
      <c r="A1" s="54" t="s">
        <v>27</v>
      </c>
      <c r="B1" s="54"/>
      <c r="C1" s="54"/>
      <c r="D1" s="55"/>
      <c r="E1" s="54" t="s">
        <v>28</v>
      </c>
      <c r="F1" s="54"/>
      <c r="G1" s="54"/>
      <c r="I1" s="54" t="s">
        <v>27</v>
      </c>
      <c r="J1" s="54"/>
      <c r="K1" s="54"/>
      <c r="L1" s="55"/>
      <c r="M1" s="54" t="s">
        <v>28</v>
      </c>
      <c r="N1" s="54"/>
      <c r="O1" s="54"/>
    </row>
    <row r="2" spans="1:15">
      <c r="A2" s="57" t="s">
        <v>18</v>
      </c>
      <c r="B2" s="57"/>
      <c r="C2" s="57"/>
      <c r="D2" s="57"/>
      <c r="E2" s="57" t="s">
        <v>29</v>
      </c>
      <c r="F2" s="57"/>
      <c r="G2" s="57"/>
      <c r="I2" s="57" t="s">
        <v>18</v>
      </c>
      <c r="J2" s="57"/>
      <c r="K2" s="57"/>
      <c r="L2" s="57"/>
      <c r="M2" s="57" t="s">
        <v>29</v>
      </c>
      <c r="N2" s="57"/>
      <c r="O2" s="57"/>
    </row>
    <row r="3" spans="1:15" ht="16.5">
      <c r="A3" s="58" t="s">
        <v>30</v>
      </c>
      <c r="B3" s="58"/>
      <c r="C3" s="58"/>
      <c r="D3" s="58"/>
      <c r="E3" s="58"/>
      <c r="F3" s="58"/>
      <c r="G3" s="58"/>
      <c r="I3" s="58" t="s">
        <v>31</v>
      </c>
      <c r="J3" s="58"/>
      <c r="K3" s="58"/>
      <c r="L3" s="58"/>
      <c r="M3" s="58"/>
      <c r="N3" s="58"/>
      <c r="O3" s="58"/>
    </row>
    <row r="4" spans="1:15">
      <c r="A4" s="59" t="s">
        <v>32</v>
      </c>
      <c r="B4" s="59"/>
      <c r="C4" s="59" t="s">
        <v>33</v>
      </c>
      <c r="D4" s="59"/>
      <c r="E4" s="59"/>
      <c r="F4" s="59" t="s">
        <v>34</v>
      </c>
      <c r="G4" s="59"/>
      <c r="I4" s="59" t="s">
        <v>32</v>
      </c>
      <c r="J4" s="59"/>
      <c r="K4" s="59" t="s">
        <v>33</v>
      </c>
      <c r="L4" s="59"/>
      <c r="M4" s="59"/>
      <c r="N4" s="59" t="s">
        <v>34</v>
      </c>
      <c r="O4" s="59"/>
    </row>
    <row r="5" spans="1:15">
      <c r="A5" s="60" t="s">
        <v>35</v>
      </c>
      <c r="B5" s="60"/>
      <c r="C5" s="60" t="s">
        <v>36</v>
      </c>
      <c r="D5" s="60"/>
      <c r="E5" s="60"/>
      <c r="F5" s="60" t="s">
        <v>37</v>
      </c>
      <c r="G5" s="60"/>
      <c r="I5" s="60" t="s">
        <v>35</v>
      </c>
      <c r="J5" s="60"/>
      <c r="K5" s="60" t="s">
        <v>36</v>
      </c>
      <c r="L5" s="60"/>
      <c r="M5" s="60"/>
      <c r="N5" s="60" t="s">
        <v>37</v>
      </c>
      <c r="O5" s="60"/>
    </row>
    <row r="6" spans="1:15">
      <c r="A6" s="60"/>
      <c r="B6" s="60"/>
      <c r="C6" s="60" t="s">
        <v>38</v>
      </c>
      <c r="D6" s="60"/>
      <c r="E6" s="60"/>
      <c r="F6" s="60" t="s">
        <v>39</v>
      </c>
      <c r="G6" s="60"/>
      <c r="I6" s="60"/>
      <c r="J6" s="60"/>
      <c r="K6" s="60" t="s">
        <v>38</v>
      </c>
      <c r="L6" s="60"/>
      <c r="M6" s="60"/>
      <c r="N6" s="60" t="s">
        <v>39</v>
      </c>
      <c r="O6" s="60"/>
    </row>
    <row r="7" spans="1:15">
      <c r="A7" s="60"/>
      <c r="B7" s="60"/>
      <c r="C7" s="60" t="s">
        <v>40</v>
      </c>
      <c r="D7" s="60"/>
      <c r="E7" s="60"/>
      <c r="F7" s="60" t="s">
        <v>41</v>
      </c>
      <c r="G7" s="60"/>
      <c r="I7" s="60"/>
      <c r="J7" s="60"/>
      <c r="K7" s="60" t="s">
        <v>40</v>
      </c>
      <c r="L7" s="60"/>
      <c r="M7" s="60"/>
      <c r="N7" s="60" t="s">
        <v>41</v>
      </c>
      <c r="O7" s="60"/>
    </row>
    <row r="8" spans="1:15">
      <c r="A8" s="60"/>
      <c r="B8" s="60"/>
      <c r="C8" s="60" t="s">
        <v>42</v>
      </c>
      <c r="D8" s="60"/>
      <c r="E8" s="60"/>
      <c r="F8" s="60" t="s">
        <v>43</v>
      </c>
      <c r="G8" s="60"/>
      <c r="I8" s="60"/>
      <c r="J8" s="60"/>
      <c r="K8" s="60" t="s">
        <v>42</v>
      </c>
      <c r="L8" s="60"/>
      <c r="M8" s="60"/>
      <c r="N8" s="60" t="s">
        <v>43</v>
      </c>
      <c r="O8" s="60"/>
    </row>
    <row r="9" spans="1:15" ht="16.5">
      <c r="A9" s="58" t="s">
        <v>44</v>
      </c>
      <c r="B9" s="58"/>
      <c r="C9" s="58"/>
      <c r="D9" s="58"/>
      <c r="E9" s="58"/>
      <c r="F9" s="58"/>
      <c r="G9" s="58"/>
      <c r="I9" s="58" t="s">
        <v>45</v>
      </c>
      <c r="J9" s="58"/>
      <c r="K9" s="58"/>
      <c r="L9" s="58"/>
      <c r="M9" s="58"/>
      <c r="N9" s="58"/>
      <c r="O9" s="58"/>
    </row>
    <row r="10" spans="1:15">
      <c r="A10" s="59" t="s">
        <v>32</v>
      </c>
      <c r="B10" s="59"/>
      <c r="C10" s="59" t="s">
        <v>33</v>
      </c>
      <c r="D10" s="59"/>
      <c r="E10" s="59"/>
      <c r="F10" s="59" t="s">
        <v>34</v>
      </c>
      <c r="G10" s="59"/>
      <c r="I10" s="59" t="s">
        <v>32</v>
      </c>
      <c r="J10" s="59"/>
      <c r="K10" s="59" t="s">
        <v>33</v>
      </c>
      <c r="L10" s="59"/>
      <c r="M10" s="59"/>
      <c r="N10" s="59" t="s">
        <v>34</v>
      </c>
      <c r="O10" s="59"/>
    </row>
    <row r="11" spans="1:15">
      <c r="A11" s="61" t="s">
        <v>46</v>
      </c>
      <c r="B11" s="62"/>
      <c r="C11" s="63" t="s">
        <v>47</v>
      </c>
      <c r="D11" s="63"/>
      <c r="E11" s="63"/>
      <c r="F11" s="63" t="s">
        <v>48</v>
      </c>
      <c r="G11" s="63"/>
      <c r="I11" s="61" t="s">
        <v>46</v>
      </c>
      <c r="J11" s="62"/>
      <c r="K11" s="63" t="s">
        <v>47</v>
      </c>
      <c r="L11" s="63"/>
      <c r="M11" s="63"/>
      <c r="N11" s="63" t="s">
        <v>48</v>
      </c>
      <c r="O11" s="63"/>
    </row>
    <row r="12" spans="1:15">
      <c r="A12" s="64"/>
      <c r="B12" s="65"/>
      <c r="C12" s="63" t="s">
        <v>49</v>
      </c>
      <c r="D12" s="63"/>
      <c r="E12" s="63"/>
      <c r="F12" s="63" t="s">
        <v>50</v>
      </c>
      <c r="G12" s="63"/>
      <c r="I12" s="64"/>
      <c r="J12" s="65"/>
      <c r="K12" s="63" t="s">
        <v>49</v>
      </c>
      <c r="L12" s="63"/>
      <c r="M12" s="63"/>
      <c r="N12" s="63" t="s">
        <v>50</v>
      </c>
      <c r="O12" s="63"/>
    </row>
    <row r="13" spans="1:15">
      <c r="A13" s="64"/>
      <c r="B13" s="65"/>
      <c r="C13" s="63" t="s">
        <v>51</v>
      </c>
      <c r="D13" s="63"/>
      <c r="E13" s="63"/>
      <c r="F13" s="63" t="s">
        <v>52</v>
      </c>
      <c r="G13" s="63"/>
      <c r="I13" s="64"/>
      <c r="J13" s="65"/>
      <c r="K13" s="63" t="s">
        <v>51</v>
      </c>
      <c r="L13" s="63"/>
      <c r="M13" s="63"/>
      <c r="N13" s="63" t="s">
        <v>52</v>
      </c>
      <c r="O13" s="63"/>
    </row>
    <row r="14" spans="1:15">
      <c r="A14" s="66"/>
      <c r="B14" s="67"/>
      <c r="C14" s="63" t="s">
        <v>53</v>
      </c>
      <c r="D14" s="63"/>
      <c r="E14" s="63"/>
      <c r="F14" s="63" t="s">
        <v>54</v>
      </c>
      <c r="G14" s="63"/>
      <c r="I14" s="66"/>
      <c r="J14" s="67"/>
      <c r="K14" s="63" t="s">
        <v>53</v>
      </c>
      <c r="L14" s="63"/>
      <c r="M14" s="63"/>
      <c r="N14" s="63" t="s">
        <v>54</v>
      </c>
      <c r="O14" s="63"/>
    </row>
    <row r="15" spans="1:15" ht="16.5">
      <c r="A15" s="58" t="s">
        <v>55</v>
      </c>
      <c r="B15" s="58"/>
      <c r="C15" s="58"/>
      <c r="D15" s="58"/>
      <c r="E15" s="58"/>
      <c r="F15" s="58"/>
      <c r="G15" s="58"/>
      <c r="I15" s="58" t="s">
        <v>56</v>
      </c>
      <c r="J15" s="58"/>
      <c r="K15" s="58"/>
      <c r="L15" s="58"/>
      <c r="M15" s="58"/>
      <c r="N15" s="58"/>
      <c r="O15" s="58"/>
    </row>
    <row r="16" spans="1:15">
      <c r="A16" s="59" t="s">
        <v>32</v>
      </c>
      <c r="B16" s="59"/>
      <c r="C16" s="59" t="s">
        <v>33</v>
      </c>
      <c r="D16" s="59"/>
      <c r="E16" s="59"/>
      <c r="F16" s="59" t="s">
        <v>34</v>
      </c>
      <c r="G16" s="59"/>
      <c r="I16" s="59" t="s">
        <v>32</v>
      </c>
      <c r="J16" s="59"/>
      <c r="K16" s="59" t="s">
        <v>33</v>
      </c>
      <c r="L16" s="59"/>
      <c r="M16" s="59"/>
      <c r="N16" s="59" t="s">
        <v>34</v>
      </c>
      <c r="O16" s="59"/>
    </row>
    <row r="17" spans="1:15">
      <c r="A17" s="60" t="s">
        <v>57</v>
      </c>
      <c r="B17" s="60"/>
      <c r="C17" s="63" t="s">
        <v>58</v>
      </c>
      <c r="D17" s="63"/>
      <c r="E17" s="63"/>
      <c r="F17" s="63" t="s">
        <v>59</v>
      </c>
      <c r="G17" s="63"/>
      <c r="I17" s="60" t="s">
        <v>57</v>
      </c>
      <c r="J17" s="60"/>
      <c r="K17" s="63" t="s">
        <v>58</v>
      </c>
      <c r="L17" s="63"/>
      <c r="M17" s="63"/>
      <c r="N17" s="63" t="s">
        <v>59</v>
      </c>
      <c r="O17" s="63"/>
    </row>
    <row r="18" spans="1:15">
      <c r="A18" s="60"/>
      <c r="B18" s="60"/>
      <c r="C18" s="63" t="s">
        <v>38</v>
      </c>
      <c r="D18" s="63"/>
      <c r="E18" s="63"/>
      <c r="F18" s="63" t="s">
        <v>60</v>
      </c>
      <c r="G18" s="63"/>
      <c r="I18" s="60"/>
      <c r="J18" s="60"/>
      <c r="K18" s="63" t="s">
        <v>38</v>
      </c>
      <c r="L18" s="63"/>
      <c r="M18" s="63"/>
      <c r="N18" s="63" t="s">
        <v>60</v>
      </c>
      <c r="O18" s="63"/>
    </row>
    <row r="19" spans="1:15">
      <c r="A19" s="60"/>
      <c r="B19" s="60"/>
      <c r="C19" s="63" t="s">
        <v>61</v>
      </c>
      <c r="D19" s="63"/>
      <c r="E19" s="63"/>
      <c r="F19" s="63" t="s">
        <v>62</v>
      </c>
      <c r="G19" s="63"/>
      <c r="I19" s="60"/>
      <c r="J19" s="60"/>
      <c r="K19" s="63" t="s">
        <v>61</v>
      </c>
      <c r="L19" s="63"/>
      <c r="M19" s="63"/>
      <c r="N19" s="63" t="s">
        <v>62</v>
      </c>
      <c r="O19" s="63"/>
    </row>
    <row r="20" spans="1:15">
      <c r="A20" s="60"/>
      <c r="B20" s="60"/>
      <c r="C20" s="63" t="s">
        <v>63</v>
      </c>
      <c r="D20" s="63"/>
      <c r="E20" s="63"/>
      <c r="F20" s="63" t="s">
        <v>64</v>
      </c>
      <c r="G20" s="63"/>
      <c r="I20" s="60"/>
      <c r="J20" s="60"/>
      <c r="K20" s="63" t="s">
        <v>63</v>
      </c>
      <c r="L20" s="63"/>
      <c r="M20" s="63"/>
      <c r="N20" s="63" t="s">
        <v>64</v>
      </c>
      <c r="O20" s="63"/>
    </row>
    <row r="21" spans="1:15" ht="16.5">
      <c r="A21" s="58" t="s">
        <v>65</v>
      </c>
      <c r="B21" s="58"/>
      <c r="C21" s="58"/>
      <c r="D21" s="58"/>
      <c r="E21" s="58"/>
      <c r="F21" s="58"/>
      <c r="G21" s="58"/>
      <c r="I21" s="58" t="s">
        <v>66</v>
      </c>
      <c r="J21" s="58"/>
      <c r="K21" s="58"/>
      <c r="L21" s="58"/>
      <c r="M21" s="58"/>
      <c r="N21" s="58"/>
      <c r="O21" s="58"/>
    </row>
    <row r="22" spans="1:15">
      <c r="A22" s="68" t="s">
        <v>32</v>
      </c>
      <c r="B22" s="68"/>
      <c r="C22" s="68" t="s">
        <v>33</v>
      </c>
      <c r="D22" s="68"/>
      <c r="E22" s="68"/>
      <c r="F22" s="68" t="s">
        <v>34</v>
      </c>
      <c r="G22" s="68"/>
      <c r="H22" s="69"/>
      <c r="I22" s="68" t="s">
        <v>32</v>
      </c>
      <c r="J22" s="68"/>
      <c r="K22" s="68" t="s">
        <v>33</v>
      </c>
      <c r="L22" s="68"/>
      <c r="M22" s="68"/>
      <c r="N22" s="68" t="s">
        <v>34</v>
      </c>
      <c r="O22" s="68"/>
    </row>
    <row r="23" spans="1:15">
      <c r="A23" s="60" t="s">
        <v>67</v>
      </c>
      <c r="B23" s="60"/>
      <c r="C23" s="63" t="s">
        <v>68</v>
      </c>
      <c r="D23" s="63"/>
      <c r="E23" s="63"/>
      <c r="F23" s="63" t="s">
        <v>69</v>
      </c>
      <c r="G23" s="63"/>
      <c r="I23" s="60" t="s">
        <v>67</v>
      </c>
      <c r="J23" s="60"/>
      <c r="K23" s="63" t="s">
        <v>68</v>
      </c>
      <c r="L23" s="63"/>
      <c r="M23" s="63"/>
      <c r="N23" s="63" t="s">
        <v>69</v>
      </c>
      <c r="O23" s="63"/>
    </row>
    <row r="24" spans="1:15">
      <c r="A24" s="60"/>
      <c r="B24" s="60"/>
      <c r="C24" s="63" t="s">
        <v>49</v>
      </c>
      <c r="D24" s="63"/>
      <c r="E24" s="63"/>
      <c r="F24" s="63" t="s">
        <v>70</v>
      </c>
      <c r="G24" s="63"/>
      <c r="I24" s="60"/>
      <c r="J24" s="60"/>
      <c r="K24" s="63" t="s">
        <v>49</v>
      </c>
      <c r="L24" s="63"/>
      <c r="M24" s="63"/>
      <c r="N24" s="63" t="s">
        <v>70</v>
      </c>
      <c r="O24" s="63"/>
    </row>
    <row r="25" spans="1:15">
      <c r="A25" s="60"/>
      <c r="B25" s="60"/>
      <c r="C25" s="63" t="s">
        <v>71</v>
      </c>
      <c r="D25" s="63"/>
      <c r="E25" s="63"/>
      <c r="F25" s="63" t="s">
        <v>72</v>
      </c>
      <c r="G25" s="63"/>
      <c r="I25" s="60"/>
      <c r="J25" s="60"/>
      <c r="K25" s="63" t="s">
        <v>71</v>
      </c>
      <c r="L25" s="63"/>
      <c r="M25" s="63"/>
      <c r="N25" s="63" t="s">
        <v>72</v>
      </c>
      <c r="O25" s="63"/>
    </row>
    <row r="26" spans="1:15">
      <c r="A26" s="60"/>
      <c r="B26" s="60"/>
      <c r="C26" s="63" t="s">
        <v>54</v>
      </c>
      <c r="D26" s="63"/>
      <c r="E26" s="63"/>
      <c r="F26" s="63" t="s">
        <v>73</v>
      </c>
      <c r="G26" s="63"/>
      <c r="I26" s="60"/>
      <c r="J26" s="60"/>
      <c r="K26" s="63" t="s">
        <v>54</v>
      </c>
      <c r="L26" s="63"/>
      <c r="M26" s="63"/>
      <c r="N26" s="63" t="s">
        <v>73</v>
      </c>
      <c r="O26" s="63"/>
    </row>
    <row r="27" spans="1:15" ht="16.5">
      <c r="A27" s="58" t="s">
        <v>74</v>
      </c>
      <c r="B27" s="58"/>
      <c r="C27" s="58"/>
      <c r="D27" s="58"/>
      <c r="E27" s="58"/>
      <c r="F27" s="58"/>
      <c r="G27" s="58"/>
      <c r="I27" s="58" t="s">
        <v>75</v>
      </c>
      <c r="J27" s="58"/>
      <c r="K27" s="58"/>
      <c r="L27" s="58"/>
      <c r="M27" s="58"/>
      <c r="N27" s="58"/>
      <c r="O27" s="58"/>
    </row>
    <row r="28" spans="1:15">
      <c r="A28" s="59" t="s">
        <v>1</v>
      </c>
      <c r="B28" s="59"/>
      <c r="C28" s="59" t="s">
        <v>2</v>
      </c>
      <c r="D28" s="59"/>
      <c r="E28" s="59"/>
      <c r="F28" s="59" t="s">
        <v>3</v>
      </c>
      <c r="G28" s="59"/>
      <c r="I28" s="59" t="s">
        <v>1</v>
      </c>
      <c r="J28" s="59"/>
      <c r="K28" s="59" t="s">
        <v>2</v>
      </c>
      <c r="L28" s="59"/>
      <c r="M28" s="59"/>
      <c r="N28" s="59" t="s">
        <v>3</v>
      </c>
      <c r="O28" s="59"/>
    </row>
    <row r="29" spans="1:15">
      <c r="A29" s="60" t="s">
        <v>76</v>
      </c>
      <c r="B29" s="60"/>
      <c r="C29" s="63" t="s">
        <v>37</v>
      </c>
      <c r="D29" s="63"/>
      <c r="E29" s="63"/>
      <c r="F29" s="63" t="s">
        <v>77</v>
      </c>
      <c r="G29" s="63"/>
      <c r="I29" s="60" t="s">
        <v>76</v>
      </c>
      <c r="J29" s="60"/>
      <c r="K29" s="63" t="s">
        <v>37</v>
      </c>
      <c r="L29" s="63"/>
      <c r="M29" s="63"/>
      <c r="N29" s="63" t="s">
        <v>77</v>
      </c>
      <c r="O29" s="63"/>
    </row>
    <row r="30" spans="1:15">
      <c r="A30" s="60"/>
      <c r="B30" s="60"/>
      <c r="C30" s="63" t="s">
        <v>78</v>
      </c>
      <c r="D30" s="63"/>
      <c r="E30" s="63"/>
      <c r="F30" s="63" t="s">
        <v>50</v>
      </c>
      <c r="G30" s="63"/>
      <c r="I30" s="60"/>
      <c r="J30" s="60"/>
      <c r="K30" s="63" t="s">
        <v>78</v>
      </c>
      <c r="L30" s="63"/>
      <c r="M30" s="63"/>
      <c r="N30" s="63" t="s">
        <v>50</v>
      </c>
      <c r="O30" s="63"/>
    </row>
    <row r="31" spans="1:15">
      <c r="A31" s="60"/>
      <c r="B31" s="60"/>
      <c r="C31" s="63" t="s">
        <v>51</v>
      </c>
      <c r="D31" s="63"/>
      <c r="E31" s="63"/>
      <c r="F31" s="63" t="s">
        <v>79</v>
      </c>
      <c r="G31" s="63"/>
      <c r="I31" s="60"/>
      <c r="J31" s="60"/>
      <c r="K31" s="63" t="s">
        <v>51</v>
      </c>
      <c r="L31" s="63"/>
      <c r="M31" s="63"/>
      <c r="N31" s="63" t="s">
        <v>79</v>
      </c>
      <c r="O31" s="63"/>
    </row>
    <row r="32" spans="1:15">
      <c r="A32" s="60"/>
      <c r="B32" s="60"/>
      <c r="C32" s="63" t="s">
        <v>80</v>
      </c>
      <c r="D32" s="63"/>
      <c r="E32" s="63"/>
      <c r="F32" s="63" t="s">
        <v>81</v>
      </c>
      <c r="G32" s="63"/>
      <c r="I32" s="60"/>
      <c r="J32" s="60"/>
      <c r="K32" s="63" t="s">
        <v>80</v>
      </c>
      <c r="L32" s="63"/>
      <c r="M32" s="63"/>
      <c r="N32" s="63" t="s">
        <v>81</v>
      </c>
      <c r="O32" s="63"/>
    </row>
    <row r="33" spans="1:15" ht="16.5">
      <c r="A33" s="58" t="s">
        <v>82</v>
      </c>
      <c r="B33" s="58"/>
      <c r="C33" s="58"/>
      <c r="D33" s="58"/>
      <c r="E33" s="58"/>
      <c r="F33" s="58"/>
      <c r="G33" s="58"/>
      <c r="I33" s="58" t="s">
        <v>83</v>
      </c>
      <c r="J33" s="58"/>
      <c r="K33" s="58"/>
      <c r="L33" s="58"/>
      <c r="M33" s="58"/>
      <c r="N33" s="58"/>
      <c r="O33" s="58"/>
    </row>
    <row r="34" spans="1:15">
      <c r="A34" s="59" t="s">
        <v>32</v>
      </c>
      <c r="B34" s="59"/>
      <c r="C34" s="59" t="s">
        <v>33</v>
      </c>
      <c r="D34" s="59"/>
      <c r="E34" s="59"/>
      <c r="F34" s="59" t="s">
        <v>34</v>
      </c>
      <c r="G34" s="59"/>
      <c r="I34" s="59" t="s">
        <v>32</v>
      </c>
      <c r="J34" s="59"/>
      <c r="K34" s="59" t="s">
        <v>33</v>
      </c>
      <c r="L34" s="59"/>
      <c r="M34" s="59"/>
      <c r="N34" s="59" t="s">
        <v>34</v>
      </c>
      <c r="O34" s="59"/>
    </row>
    <row r="35" spans="1:15">
      <c r="A35" s="60" t="s">
        <v>84</v>
      </c>
      <c r="B35" s="60"/>
      <c r="C35" s="63" t="s">
        <v>47</v>
      </c>
      <c r="D35" s="63"/>
      <c r="E35" s="63"/>
      <c r="F35" s="63" t="s">
        <v>85</v>
      </c>
      <c r="G35" s="63"/>
      <c r="I35" s="60" t="s">
        <v>84</v>
      </c>
      <c r="J35" s="60"/>
      <c r="K35" s="63" t="s">
        <v>47</v>
      </c>
      <c r="L35" s="63"/>
      <c r="M35" s="63"/>
      <c r="N35" s="63" t="s">
        <v>85</v>
      </c>
      <c r="O35" s="63"/>
    </row>
    <row r="36" spans="1:15">
      <c r="A36" s="60"/>
      <c r="B36" s="60"/>
      <c r="C36" s="63" t="s">
        <v>39</v>
      </c>
      <c r="D36" s="63"/>
      <c r="E36" s="63"/>
      <c r="F36" s="63" t="s">
        <v>70</v>
      </c>
      <c r="G36" s="63"/>
      <c r="I36" s="60"/>
      <c r="J36" s="60"/>
      <c r="K36" s="63" t="s">
        <v>39</v>
      </c>
      <c r="L36" s="63"/>
      <c r="M36" s="63"/>
      <c r="N36" s="63" t="s">
        <v>86</v>
      </c>
      <c r="O36" s="63"/>
    </row>
    <row r="37" spans="1:15">
      <c r="A37" s="60"/>
      <c r="B37" s="60"/>
      <c r="C37" s="63" t="s">
        <v>87</v>
      </c>
      <c r="D37" s="63"/>
      <c r="E37" s="63"/>
      <c r="F37" s="63" t="s">
        <v>72</v>
      </c>
      <c r="G37" s="63"/>
      <c r="I37" s="60"/>
      <c r="J37" s="60"/>
      <c r="K37" s="63" t="s">
        <v>87</v>
      </c>
      <c r="L37" s="63"/>
      <c r="M37" s="63"/>
      <c r="N37" s="63" t="s">
        <v>72</v>
      </c>
      <c r="O37" s="63"/>
    </row>
    <row r="38" spans="1:15">
      <c r="A38" s="60"/>
      <c r="B38" s="60"/>
      <c r="C38" s="63" t="s">
        <v>63</v>
      </c>
      <c r="D38" s="63"/>
      <c r="E38" s="63"/>
      <c r="F38" s="63" t="s">
        <v>88</v>
      </c>
      <c r="G38" s="63"/>
      <c r="I38" s="60"/>
      <c r="J38" s="60"/>
      <c r="K38" s="63" t="s">
        <v>63</v>
      </c>
      <c r="L38" s="63"/>
      <c r="M38" s="63"/>
      <c r="N38" s="63" t="s">
        <v>88</v>
      </c>
      <c r="O38" s="63"/>
    </row>
    <row r="39" spans="1:15" ht="16.5">
      <c r="A39" s="58" t="s">
        <v>89</v>
      </c>
      <c r="B39" s="58"/>
      <c r="C39" s="58"/>
      <c r="D39" s="58"/>
      <c r="E39" s="58"/>
      <c r="F39" s="58"/>
      <c r="G39" s="58"/>
      <c r="I39" s="58" t="s">
        <v>90</v>
      </c>
      <c r="J39" s="58"/>
      <c r="K39" s="58"/>
      <c r="L39" s="58"/>
      <c r="M39" s="58"/>
      <c r="N39" s="58"/>
      <c r="O39" s="58"/>
    </row>
    <row r="40" spans="1:15">
      <c r="A40" s="59" t="s">
        <v>32</v>
      </c>
      <c r="B40" s="59"/>
      <c r="C40" s="59" t="s">
        <v>33</v>
      </c>
      <c r="D40" s="59"/>
      <c r="E40" s="59"/>
      <c r="F40" s="59" t="s">
        <v>34</v>
      </c>
      <c r="G40" s="59"/>
      <c r="I40" s="59" t="s">
        <v>32</v>
      </c>
      <c r="J40" s="59"/>
      <c r="K40" s="59" t="s">
        <v>33</v>
      </c>
      <c r="L40" s="59"/>
      <c r="M40" s="59"/>
      <c r="N40" s="59" t="s">
        <v>34</v>
      </c>
      <c r="O40" s="59"/>
    </row>
    <row r="41" spans="1:15">
      <c r="A41" s="60" t="s">
        <v>57</v>
      </c>
      <c r="B41" s="60"/>
      <c r="C41" s="63" t="s">
        <v>91</v>
      </c>
      <c r="D41" s="63"/>
      <c r="E41" s="63"/>
      <c r="F41" s="63" t="s">
        <v>92</v>
      </c>
      <c r="G41" s="63"/>
      <c r="I41" s="60" t="s">
        <v>57</v>
      </c>
      <c r="J41" s="60"/>
      <c r="K41" s="63" t="s">
        <v>91</v>
      </c>
      <c r="L41" s="63"/>
      <c r="M41" s="63"/>
      <c r="N41" s="63" t="s">
        <v>92</v>
      </c>
      <c r="O41" s="63"/>
    </row>
    <row r="42" spans="1:15">
      <c r="A42" s="60"/>
      <c r="B42" s="60"/>
      <c r="C42" s="63" t="s">
        <v>93</v>
      </c>
      <c r="D42" s="63"/>
      <c r="E42" s="63"/>
      <c r="F42" s="63" t="s">
        <v>60</v>
      </c>
      <c r="G42" s="63"/>
      <c r="I42" s="60"/>
      <c r="J42" s="60"/>
      <c r="K42" s="63" t="s">
        <v>93</v>
      </c>
      <c r="L42" s="63"/>
      <c r="M42" s="63"/>
      <c r="N42" s="63" t="s">
        <v>60</v>
      </c>
      <c r="O42" s="63"/>
    </row>
    <row r="43" spans="1:15">
      <c r="A43" s="60"/>
      <c r="B43" s="60"/>
      <c r="C43" s="63" t="s">
        <v>71</v>
      </c>
      <c r="D43" s="63"/>
      <c r="E43" s="63"/>
      <c r="F43" s="63" t="s">
        <v>94</v>
      </c>
      <c r="G43" s="63"/>
      <c r="I43" s="60"/>
      <c r="J43" s="60"/>
      <c r="K43" s="63" t="s">
        <v>71</v>
      </c>
      <c r="L43" s="63"/>
      <c r="M43" s="63"/>
      <c r="N43" s="63" t="s">
        <v>94</v>
      </c>
      <c r="O43" s="63"/>
    </row>
    <row r="44" spans="1:15">
      <c r="A44" s="60"/>
      <c r="B44" s="60"/>
      <c r="C44" s="63" t="s">
        <v>54</v>
      </c>
      <c r="D44" s="63"/>
      <c r="E44" s="63"/>
      <c r="F44" s="63" t="s">
        <v>95</v>
      </c>
      <c r="G44" s="63"/>
      <c r="I44" s="60"/>
      <c r="J44" s="60"/>
      <c r="K44" s="63" t="s">
        <v>54</v>
      </c>
      <c r="L44" s="63"/>
      <c r="M44" s="63"/>
      <c r="N44" s="63" t="s">
        <v>95</v>
      </c>
      <c r="O44" s="63"/>
    </row>
  </sheetData>
  <mergeCells count="190">
    <mergeCell ref="C43:E43"/>
    <mergeCell ref="F43:G43"/>
    <mergeCell ref="K43:M43"/>
    <mergeCell ref="N43:O43"/>
    <mergeCell ref="C44:E44"/>
    <mergeCell ref="F44:G44"/>
    <mergeCell ref="K44:M44"/>
    <mergeCell ref="N44:O44"/>
    <mergeCell ref="A41:B44"/>
    <mergeCell ref="C41:E41"/>
    <mergeCell ref="F41:G41"/>
    <mergeCell ref="I41:J44"/>
    <mergeCell ref="K41:M41"/>
    <mergeCell ref="N41:O41"/>
    <mergeCell ref="C42:E42"/>
    <mergeCell ref="F42:G42"/>
    <mergeCell ref="K42:M42"/>
    <mergeCell ref="N42:O42"/>
    <mergeCell ref="A39:G39"/>
    <mergeCell ref="I39:O39"/>
    <mergeCell ref="A40:B40"/>
    <mergeCell ref="C40:E40"/>
    <mergeCell ref="F40:G40"/>
    <mergeCell ref="I40:J40"/>
    <mergeCell ref="K40:M40"/>
    <mergeCell ref="N40:O40"/>
    <mergeCell ref="C37:E37"/>
    <mergeCell ref="F37:G37"/>
    <mergeCell ref="K37:M37"/>
    <mergeCell ref="N37:O37"/>
    <mergeCell ref="C38:E38"/>
    <mergeCell ref="F38:G38"/>
    <mergeCell ref="K38:M38"/>
    <mergeCell ref="N38:O38"/>
    <mergeCell ref="A35:B38"/>
    <mergeCell ref="C35:E35"/>
    <mergeCell ref="F35:G35"/>
    <mergeCell ref="I35:J38"/>
    <mergeCell ref="K35:M35"/>
    <mergeCell ref="N35:O35"/>
    <mergeCell ref="C36:E36"/>
    <mergeCell ref="F36:G36"/>
    <mergeCell ref="K36:M36"/>
    <mergeCell ref="N36:O36"/>
    <mergeCell ref="A33:G33"/>
    <mergeCell ref="I33:O33"/>
    <mergeCell ref="A34:B34"/>
    <mergeCell ref="C34:E34"/>
    <mergeCell ref="F34:G34"/>
    <mergeCell ref="I34:J34"/>
    <mergeCell ref="K34:M34"/>
    <mergeCell ref="N34:O34"/>
    <mergeCell ref="C31:E31"/>
    <mergeCell ref="F31:G31"/>
    <mergeCell ref="K31:M31"/>
    <mergeCell ref="N31:O31"/>
    <mergeCell ref="C32:E32"/>
    <mergeCell ref="F32:G32"/>
    <mergeCell ref="K32:M32"/>
    <mergeCell ref="N32:O32"/>
    <mergeCell ref="A29:B32"/>
    <mergeCell ref="C29:E29"/>
    <mergeCell ref="F29:G29"/>
    <mergeCell ref="I29:J32"/>
    <mergeCell ref="K29:M29"/>
    <mergeCell ref="N29:O29"/>
    <mergeCell ref="C30:E30"/>
    <mergeCell ref="F30:G30"/>
    <mergeCell ref="K30:M30"/>
    <mergeCell ref="N30:O30"/>
    <mergeCell ref="A27:G27"/>
    <mergeCell ref="I27:O27"/>
    <mergeCell ref="A28:B28"/>
    <mergeCell ref="C28:E28"/>
    <mergeCell ref="F28:G28"/>
    <mergeCell ref="I28:J28"/>
    <mergeCell ref="K28:M28"/>
    <mergeCell ref="N28:O28"/>
    <mergeCell ref="C25:E25"/>
    <mergeCell ref="F25:G25"/>
    <mergeCell ref="K25:M25"/>
    <mergeCell ref="N25:O25"/>
    <mergeCell ref="C26:E26"/>
    <mergeCell ref="F26:G26"/>
    <mergeCell ref="K26:M26"/>
    <mergeCell ref="N26:O26"/>
    <mergeCell ref="A23:B26"/>
    <mergeCell ref="C23:E23"/>
    <mergeCell ref="F23:G23"/>
    <mergeCell ref="I23:J26"/>
    <mergeCell ref="K23:M23"/>
    <mergeCell ref="N23:O23"/>
    <mergeCell ref="C24:E24"/>
    <mergeCell ref="F24:G24"/>
    <mergeCell ref="K24:M24"/>
    <mergeCell ref="N24:O24"/>
    <mergeCell ref="A21:G21"/>
    <mergeCell ref="I21:O21"/>
    <mergeCell ref="A22:B22"/>
    <mergeCell ref="C22:E22"/>
    <mergeCell ref="F22:G22"/>
    <mergeCell ref="I22:J22"/>
    <mergeCell ref="K22:M22"/>
    <mergeCell ref="N22:O22"/>
    <mergeCell ref="C19:E19"/>
    <mergeCell ref="F19:G19"/>
    <mergeCell ref="K19:M19"/>
    <mergeCell ref="N19:O19"/>
    <mergeCell ref="C20:E20"/>
    <mergeCell ref="F20:G20"/>
    <mergeCell ref="K20:M20"/>
    <mergeCell ref="N20:O20"/>
    <mergeCell ref="A17:B20"/>
    <mergeCell ref="C17:E17"/>
    <mergeCell ref="F17:G17"/>
    <mergeCell ref="I17:J20"/>
    <mergeCell ref="K17:M17"/>
    <mergeCell ref="N17:O17"/>
    <mergeCell ref="C18:E18"/>
    <mergeCell ref="F18:G18"/>
    <mergeCell ref="K18:M18"/>
    <mergeCell ref="N18:O18"/>
    <mergeCell ref="A15:G15"/>
    <mergeCell ref="I15:O15"/>
    <mergeCell ref="A16:B16"/>
    <mergeCell ref="C16:E16"/>
    <mergeCell ref="F16:G16"/>
    <mergeCell ref="I16:J16"/>
    <mergeCell ref="K16:M16"/>
    <mergeCell ref="N16:O16"/>
    <mergeCell ref="C13:E13"/>
    <mergeCell ref="F13:G13"/>
    <mergeCell ref="K13:M13"/>
    <mergeCell ref="N13:O13"/>
    <mergeCell ref="C14:E14"/>
    <mergeCell ref="F14:G14"/>
    <mergeCell ref="K14:M14"/>
    <mergeCell ref="N14:O14"/>
    <mergeCell ref="A11:B14"/>
    <mergeCell ref="C11:E11"/>
    <mergeCell ref="F11:G11"/>
    <mergeCell ref="I11:J14"/>
    <mergeCell ref="K11:M11"/>
    <mergeCell ref="N11:O11"/>
    <mergeCell ref="C12:E12"/>
    <mergeCell ref="F12:G12"/>
    <mergeCell ref="K12:M12"/>
    <mergeCell ref="N12:O12"/>
    <mergeCell ref="A9:G9"/>
    <mergeCell ref="I9:O9"/>
    <mergeCell ref="A10:B10"/>
    <mergeCell ref="C10:E10"/>
    <mergeCell ref="F10:G10"/>
    <mergeCell ref="I10:J10"/>
    <mergeCell ref="K10:M10"/>
    <mergeCell ref="N10:O10"/>
    <mergeCell ref="C7:E7"/>
    <mergeCell ref="F7:G7"/>
    <mergeCell ref="K7:M7"/>
    <mergeCell ref="N7:O7"/>
    <mergeCell ref="C8:E8"/>
    <mergeCell ref="F8:G8"/>
    <mergeCell ref="K8:M8"/>
    <mergeCell ref="N8:O8"/>
    <mergeCell ref="A5:B8"/>
    <mergeCell ref="C5:E5"/>
    <mergeCell ref="F5:G5"/>
    <mergeCell ref="I5:J8"/>
    <mergeCell ref="K5:M5"/>
    <mergeCell ref="N5:O5"/>
    <mergeCell ref="C6:E6"/>
    <mergeCell ref="F6:G6"/>
    <mergeCell ref="K6:M6"/>
    <mergeCell ref="N6:O6"/>
    <mergeCell ref="A3:G3"/>
    <mergeCell ref="I3:O3"/>
    <mergeCell ref="A4:B4"/>
    <mergeCell ref="C4:E4"/>
    <mergeCell ref="F4:G4"/>
    <mergeCell ref="I4:J4"/>
    <mergeCell ref="K4:M4"/>
    <mergeCell ref="N4:O4"/>
    <mergeCell ref="A1:C1"/>
    <mergeCell ref="E1:G1"/>
    <mergeCell ref="I1:K1"/>
    <mergeCell ref="M1:O1"/>
    <mergeCell ref="A2:D2"/>
    <mergeCell ref="E2:G2"/>
    <mergeCell ref="I2:L2"/>
    <mergeCell ref="M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3:J42"/>
  <sheetViews>
    <sheetView topLeftCell="A22" workbookViewId="0">
      <selection activeCell="D51" sqref="D51"/>
    </sheetView>
  </sheetViews>
  <sheetFormatPr defaultRowHeight="15"/>
  <cols>
    <col min="1" max="1" width="14.140625" customWidth="1"/>
    <col min="2" max="2" width="10.7109375" customWidth="1"/>
    <col min="3" max="3" width="12.140625" customWidth="1"/>
    <col min="5" max="5" width="13.28515625" customWidth="1"/>
    <col min="6" max="6" width="13.5703125" customWidth="1"/>
    <col min="8" max="8" width="12.28515625" customWidth="1"/>
    <col min="9" max="9" width="9.85546875" customWidth="1"/>
  </cols>
  <sheetData>
    <row r="3" spans="1:10" ht="18.75">
      <c r="A3" s="40" t="s">
        <v>14</v>
      </c>
      <c r="B3" s="41"/>
      <c r="C3" s="41"/>
      <c r="D3" s="41"/>
      <c r="E3" s="41"/>
      <c r="F3" s="41"/>
      <c r="G3" s="41"/>
      <c r="H3" s="41"/>
      <c r="I3" s="41"/>
      <c r="J3" s="41"/>
    </row>
    <row r="4" spans="1:10" ht="18.75">
      <c r="A4" s="45"/>
      <c r="B4" s="45" t="s">
        <v>11</v>
      </c>
      <c r="C4" s="47" t="s">
        <v>5</v>
      </c>
      <c r="D4" s="47"/>
      <c r="E4" s="47"/>
      <c r="F4" s="47" t="s">
        <v>6</v>
      </c>
      <c r="G4" s="47"/>
      <c r="H4" s="47"/>
      <c r="I4" s="47" t="s">
        <v>13</v>
      </c>
      <c r="J4" s="47"/>
    </row>
    <row r="5" spans="1:10" ht="18.75">
      <c r="A5" s="46"/>
      <c r="B5" s="46"/>
      <c r="C5" s="11" t="s">
        <v>7</v>
      </c>
      <c r="D5" s="11" t="s">
        <v>8</v>
      </c>
      <c r="E5" s="11" t="s">
        <v>9</v>
      </c>
      <c r="F5" s="11" t="s">
        <v>7</v>
      </c>
      <c r="G5" s="11" t="s">
        <v>8</v>
      </c>
      <c r="H5" s="11" t="s">
        <v>9</v>
      </c>
      <c r="I5" s="3" t="s">
        <v>5</v>
      </c>
      <c r="J5" s="3" t="s">
        <v>6</v>
      </c>
    </row>
    <row r="6" spans="1:10" ht="18.75">
      <c r="A6" s="10" t="s">
        <v>12</v>
      </c>
      <c r="B6" s="4"/>
      <c r="C6" s="10">
        <v>0.34</v>
      </c>
      <c r="D6" s="8">
        <v>15000</v>
      </c>
      <c r="E6" s="10">
        <f>C6*D6</f>
        <v>5100</v>
      </c>
      <c r="F6" s="12">
        <v>0.34</v>
      </c>
      <c r="G6" s="9">
        <v>15000</v>
      </c>
      <c r="H6" s="12">
        <f>F6*G6</f>
        <v>5100</v>
      </c>
      <c r="I6" s="5"/>
      <c r="J6" s="5"/>
    </row>
    <row r="7" spans="1:10" ht="18.75">
      <c r="A7" s="10" t="s">
        <v>0</v>
      </c>
      <c r="B7" s="4"/>
      <c r="C7" s="10"/>
      <c r="D7" s="10"/>
      <c r="E7" s="10">
        <v>1500</v>
      </c>
      <c r="F7" s="12"/>
      <c r="G7" s="12"/>
      <c r="H7" s="12">
        <v>1500</v>
      </c>
      <c r="I7" s="5"/>
      <c r="J7" s="5"/>
    </row>
    <row r="8" spans="1:10" ht="18.75">
      <c r="A8" s="38" t="s">
        <v>10</v>
      </c>
      <c r="B8" s="10" t="s">
        <v>1</v>
      </c>
      <c r="C8" s="38">
        <f>50000-E6-E7</f>
        <v>43400</v>
      </c>
      <c r="D8" s="10"/>
      <c r="E8" s="10">
        <v>8500</v>
      </c>
      <c r="F8" s="39">
        <f>30000-H6-H7</f>
        <v>23400</v>
      </c>
      <c r="G8" s="12"/>
      <c r="H8" s="12">
        <v>6500</v>
      </c>
      <c r="I8" s="5">
        <v>9000</v>
      </c>
      <c r="J8" s="6">
        <v>6000</v>
      </c>
    </row>
    <row r="9" spans="1:10" ht="18.75">
      <c r="A9" s="38"/>
      <c r="B9" s="10" t="s">
        <v>2</v>
      </c>
      <c r="C9" s="38"/>
      <c r="D9" s="38">
        <f>C8-E8</f>
        <v>34900</v>
      </c>
      <c r="E9" s="10">
        <f>D9/2</f>
        <v>17450</v>
      </c>
      <c r="F9" s="39"/>
      <c r="G9" s="39">
        <f>F8-H8</f>
        <v>16900</v>
      </c>
      <c r="H9" s="12">
        <f>G9/2</f>
        <v>8450</v>
      </c>
      <c r="I9" s="5">
        <v>20500</v>
      </c>
      <c r="J9" s="6">
        <v>12000</v>
      </c>
    </row>
    <row r="10" spans="1:10" ht="18.75">
      <c r="A10" s="38"/>
      <c r="B10" s="10" t="s">
        <v>3</v>
      </c>
      <c r="C10" s="38"/>
      <c r="D10" s="38"/>
      <c r="E10" s="10">
        <f>E9</f>
        <v>17450</v>
      </c>
      <c r="F10" s="39"/>
      <c r="G10" s="39"/>
      <c r="H10" s="12">
        <f>H9</f>
        <v>8450</v>
      </c>
      <c r="I10" s="5">
        <v>20500</v>
      </c>
      <c r="J10" s="6">
        <v>12000</v>
      </c>
    </row>
    <row r="11" spans="1:10" ht="18.75">
      <c r="A11" s="4"/>
      <c r="B11" s="11" t="s">
        <v>4</v>
      </c>
      <c r="C11" s="11"/>
      <c r="D11" s="11"/>
      <c r="E11" s="11">
        <f>SUM(E6:E10)</f>
        <v>50000</v>
      </c>
      <c r="F11" s="7"/>
      <c r="G11" s="7"/>
      <c r="H11" s="7">
        <f>SUM(H6:H10)</f>
        <v>30000</v>
      </c>
      <c r="I11" s="5"/>
      <c r="J11" s="5"/>
    </row>
    <row r="14" spans="1:10" ht="18.75">
      <c r="A14" s="40" t="s">
        <v>15</v>
      </c>
      <c r="B14" s="41"/>
      <c r="C14" s="41"/>
      <c r="D14" s="41"/>
      <c r="E14" s="41"/>
      <c r="F14" s="41"/>
      <c r="G14" s="41"/>
      <c r="H14" s="41"/>
      <c r="I14" s="41"/>
      <c r="J14" s="41"/>
    </row>
    <row r="15" spans="1:10" ht="18.75">
      <c r="A15" s="45"/>
      <c r="B15" s="45" t="s">
        <v>11</v>
      </c>
      <c r="C15" s="47" t="s">
        <v>5</v>
      </c>
      <c r="D15" s="47"/>
      <c r="E15" s="47"/>
      <c r="F15" s="47" t="s">
        <v>6</v>
      </c>
      <c r="G15" s="47"/>
      <c r="H15" s="47"/>
      <c r="I15" s="47" t="s">
        <v>13</v>
      </c>
      <c r="J15" s="47"/>
    </row>
    <row r="16" spans="1:10" ht="18.75">
      <c r="A16" s="46"/>
      <c r="B16" s="46"/>
      <c r="C16" s="15" t="s">
        <v>7</v>
      </c>
      <c r="D16" s="15" t="s">
        <v>8</v>
      </c>
      <c r="E16" s="15" t="s">
        <v>9</v>
      </c>
      <c r="F16" s="15" t="s">
        <v>7</v>
      </c>
      <c r="G16" s="15" t="s">
        <v>8</v>
      </c>
      <c r="H16" s="15" t="s">
        <v>9</v>
      </c>
      <c r="I16" s="3" t="s">
        <v>5</v>
      </c>
      <c r="J16" s="3" t="s">
        <v>6</v>
      </c>
    </row>
    <row r="17" spans="1:10" ht="18.75">
      <c r="A17" s="13" t="s">
        <v>12</v>
      </c>
      <c r="B17" s="4"/>
      <c r="C17" s="13">
        <v>0.34</v>
      </c>
      <c r="D17" s="8">
        <v>15500</v>
      </c>
      <c r="E17" s="13">
        <f>C17*D17</f>
        <v>5270</v>
      </c>
      <c r="F17" s="14">
        <v>0.34</v>
      </c>
      <c r="G17" s="9">
        <v>15500</v>
      </c>
      <c r="H17" s="14">
        <f>F17*G17</f>
        <v>5270</v>
      </c>
      <c r="I17" s="5"/>
      <c r="J17" s="5"/>
    </row>
    <row r="18" spans="1:10" ht="18.75">
      <c r="A18" s="13" t="s">
        <v>0</v>
      </c>
      <c r="B18" s="4"/>
      <c r="C18" s="13"/>
      <c r="D18" s="13"/>
      <c r="E18" s="13">
        <v>1500</v>
      </c>
      <c r="F18" s="14"/>
      <c r="G18" s="14"/>
      <c r="H18" s="14">
        <v>1500</v>
      </c>
      <c r="I18" s="5"/>
      <c r="J18" s="5"/>
    </row>
    <row r="19" spans="1:10" ht="18.75">
      <c r="A19" s="38" t="s">
        <v>10</v>
      </c>
      <c r="B19" s="13" t="s">
        <v>1</v>
      </c>
      <c r="C19" s="38">
        <f>50000-E17-E18</f>
        <v>43230</v>
      </c>
      <c r="D19" s="13"/>
      <c r="E19" s="13">
        <v>8500</v>
      </c>
      <c r="F19" s="39">
        <f>30000-H17-H18</f>
        <v>23230</v>
      </c>
      <c r="G19" s="14"/>
      <c r="H19" s="14">
        <v>6500</v>
      </c>
      <c r="I19" s="5">
        <v>9000</v>
      </c>
      <c r="J19" s="6">
        <v>6000</v>
      </c>
    </row>
    <row r="20" spans="1:10" ht="18.75">
      <c r="A20" s="38"/>
      <c r="B20" s="13" t="s">
        <v>2</v>
      </c>
      <c r="C20" s="38"/>
      <c r="D20" s="38">
        <f>C19-E19</f>
        <v>34730</v>
      </c>
      <c r="E20" s="13">
        <f>D20/2</f>
        <v>17365</v>
      </c>
      <c r="F20" s="39"/>
      <c r="G20" s="39">
        <f>F19-H19</f>
        <v>16730</v>
      </c>
      <c r="H20" s="14">
        <f>G20/2</f>
        <v>8365</v>
      </c>
      <c r="I20" s="5">
        <v>20500</v>
      </c>
      <c r="J20" s="6">
        <v>12000</v>
      </c>
    </row>
    <row r="21" spans="1:10" ht="18.75">
      <c r="A21" s="38"/>
      <c r="B21" s="13" t="s">
        <v>3</v>
      </c>
      <c r="C21" s="38"/>
      <c r="D21" s="38"/>
      <c r="E21" s="13">
        <f>E20</f>
        <v>17365</v>
      </c>
      <c r="F21" s="39"/>
      <c r="G21" s="39"/>
      <c r="H21" s="14">
        <f>H20</f>
        <v>8365</v>
      </c>
      <c r="I21" s="5">
        <v>20500</v>
      </c>
      <c r="J21" s="6">
        <v>12000</v>
      </c>
    </row>
    <row r="22" spans="1:10" ht="18.75">
      <c r="A22" s="4"/>
      <c r="B22" s="15" t="s">
        <v>4</v>
      </c>
      <c r="C22" s="15"/>
      <c r="D22" s="15"/>
      <c r="E22" s="15">
        <f>SUM(E17:E21)</f>
        <v>50000</v>
      </c>
      <c r="F22" s="7"/>
      <c r="G22" s="7"/>
      <c r="H22" s="7">
        <f>SUM(H17:H21)</f>
        <v>30000</v>
      </c>
      <c r="I22" s="5"/>
      <c r="J22" s="5"/>
    </row>
    <row r="23" spans="1:10" ht="114.75" customHeight="1"/>
    <row r="24" spans="1:10" ht="18.75">
      <c r="A24" s="40" t="s">
        <v>16</v>
      </c>
      <c r="B24" s="41"/>
      <c r="C24" s="41"/>
      <c r="D24" s="41"/>
      <c r="E24" s="41"/>
      <c r="F24" s="41"/>
      <c r="G24" s="41"/>
      <c r="H24" s="41"/>
      <c r="I24" s="41"/>
      <c r="J24" s="41"/>
    </row>
    <row r="25" spans="1:10" ht="15.75">
      <c r="A25" s="42"/>
      <c r="B25" s="42" t="s">
        <v>11</v>
      </c>
      <c r="C25" s="44" t="s">
        <v>5</v>
      </c>
      <c r="D25" s="44"/>
      <c r="E25" s="44"/>
      <c r="F25" s="44" t="s">
        <v>6</v>
      </c>
      <c r="G25" s="44"/>
      <c r="H25" s="44"/>
      <c r="I25" s="44" t="s">
        <v>13</v>
      </c>
      <c r="J25" s="44"/>
    </row>
    <row r="26" spans="1:10" ht="15.75">
      <c r="A26" s="43"/>
      <c r="B26" s="43"/>
      <c r="C26" s="20" t="s">
        <v>7</v>
      </c>
      <c r="D26" s="20" t="s">
        <v>8</v>
      </c>
      <c r="E26" s="20" t="s">
        <v>9</v>
      </c>
      <c r="F26" s="20" t="s">
        <v>7</v>
      </c>
      <c r="G26" s="20" t="s">
        <v>8</v>
      </c>
      <c r="H26" s="20" t="s">
        <v>9</v>
      </c>
      <c r="I26" s="16" t="s">
        <v>5</v>
      </c>
      <c r="J26" s="16" t="s">
        <v>6</v>
      </c>
    </row>
    <row r="27" spans="1:10" ht="18.75">
      <c r="A27" s="17" t="s">
        <v>12</v>
      </c>
      <c r="B27" s="4"/>
      <c r="C27" s="17">
        <v>0.34</v>
      </c>
      <c r="D27" s="8">
        <v>17000</v>
      </c>
      <c r="E27" s="17">
        <f>C27*D27</f>
        <v>5780</v>
      </c>
      <c r="F27" s="18">
        <v>0.34</v>
      </c>
      <c r="G27" s="9">
        <v>17000</v>
      </c>
      <c r="H27" s="18">
        <f>F27*G27</f>
        <v>5780</v>
      </c>
      <c r="I27" s="5"/>
      <c r="J27" s="5"/>
    </row>
    <row r="28" spans="1:10" ht="18.75">
      <c r="A28" s="17" t="s">
        <v>0</v>
      </c>
      <c r="B28" s="4"/>
      <c r="C28" s="17"/>
      <c r="D28" s="17"/>
      <c r="E28" s="17">
        <v>1500</v>
      </c>
      <c r="F28" s="18"/>
      <c r="G28" s="18"/>
      <c r="H28" s="18">
        <v>1500</v>
      </c>
      <c r="I28" s="5"/>
      <c r="J28" s="5"/>
    </row>
    <row r="29" spans="1:10" ht="18.75">
      <c r="A29" s="38" t="s">
        <v>10</v>
      </c>
      <c r="B29" s="17" t="s">
        <v>1</v>
      </c>
      <c r="C29" s="38">
        <f>50000-E27-E28</f>
        <v>42720</v>
      </c>
      <c r="D29" s="17"/>
      <c r="E29" s="17">
        <v>8500</v>
      </c>
      <c r="F29" s="39">
        <f>30000-H27-H28</f>
        <v>22720</v>
      </c>
      <c r="G29" s="18"/>
      <c r="H29" s="18">
        <v>6500</v>
      </c>
      <c r="I29" s="5">
        <v>9000</v>
      </c>
      <c r="J29" s="6">
        <v>6000</v>
      </c>
    </row>
    <row r="30" spans="1:10" ht="18.75">
      <c r="A30" s="38"/>
      <c r="B30" s="17" t="s">
        <v>2</v>
      </c>
      <c r="C30" s="38"/>
      <c r="D30" s="38">
        <f>C29-E29</f>
        <v>34220</v>
      </c>
      <c r="E30" s="17">
        <f>D30/2</f>
        <v>17110</v>
      </c>
      <c r="F30" s="39"/>
      <c r="G30" s="39">
        <f>F29-H29</f>
        <v>16220</v>
      </c>
      <c r="H30" s="18">
        <f>G30/2</f>
        <v>8110</v>
      </c>
      <c r="I30" s="5">
        <v>20500</v>
      </c>
      <c r="J30" s="6">
        <v>12000</v>
      </c>
    </row>
    <row r="31" spans="1:10" ht="18.75">
      <c r="A31" s="38"/>
      <c r="B31" s="17" t="s">
        <v>3</v>
      </c>
      <c r="C31" s="38"/>
      <c r="D31" s="38"/>
      <c r="E31" s="17">
        <f>E30</f>
        <v>17110</v>
      </c>
      <c r="F31" s="39"/>
      <c r="G31" s="39"/>
      <c r="H31" s="18">
        <f>H30</f>
        <v>8110</v>
      </c>
      <c r="I31" s="5">
        <v>20500</v>
      </c>
      <c r="J31" s="6">
        <v>12000</v>
      </c>
    </row>
    <row r="32" spans="1:10" ht="18.75">
      <c r="A32" s="4"/>
      <c r="B32" s="19" t="s">
        <v>4</v>
      </c>
      <c r="C32" s="19"/>
      <c r="D32" s="19"/>
      <c r="E32" s="19">
        <f>SUM(E27:E31)</f>
        <v>50000</v>
      </c>
      <c r="F32" s="7"/>
      <c r="G32" s="7"/>
      <c r="H32" s="7">
        <f>SUM(H27:H31)</f>
        <v>30000</v>
      </c>
      <c r="I32" s="5">
        <f>SUM(I29:I31)</f>
        <v>50000</v>
      </c>
      <c r="J32" s="5">
        <f>SUM(J29:J31)</f>
        <v>30000</v>
      </c>
    </row>
    <row r="34" spans="1:10" ht="18.75">
      <c r="A34" s="40" t="s">
        <v>17</v>
      </c>
      <c r="B34" s="41"/>
      <c r="C34" s="41"/>
      <c r="D34" s="41"/>
      <c r="E34" s="41"/>
      <c r="F34" s="41"/>
      <c r="G34" s="41"/>
      <c r="H34" s="41"/>
      <c r="I34" s="41"/>
      <c r="J34" s="41"/>
    </row>
    <row r="35" spans="1:10" ht="15.75">
      <c r="A35" s="42"/>
      <c r="B35" s="42" t="s">
        <v>11</v>
      </c>
      <c r="C35" s="44" t="s">
        <v>5</v>
      </c>
      <c r="D35" s="44"/>
      <c r="E35" s="44"/>
      <c r="F35" s="44" t="s">
        <v>6</v>
      </c>
      <c r="G35" s="44"/>
      <c r="H35" s="44"/>
      <c r="I35" s="44" t="s">
        <v>13</v>
      </c>
      <c r="J35" s="44"/>
    </row>
    <row r="36" spans="1:10" ht="15.75">
      <c r="A36" s="43"/>
      <c r="B36" s="43"/>
      <c r="C36" s="20" t="s">
        <v>7</v>
      </c>
      <c r="D36" s="20" t="s">
        <v>8</v>
      </c>
      <c r="E36" s="20" t="s">
        <v>9</v>
      </c>
      <c r="F36" s="20" t="s">
        <v>7</v>
      </c>
      <c r="G36" s="20" t="s">
        <v>8</v>
      </c>
      <c r="H36" s="20" t="s">
        <v>9</v>
      </c>
      <c r="I36" s="16" t="s">
        <v>5</v>
      </c>
      <c r="J36" s="16" t="s">
        <v>6</v>
      </c>
    </row>
    <row r="37" spans="1:10" ht="18.75">
      <c r="A37" s="17" t="s">
        <v>12</v>
      </c>
      <c r="B37" s="4"/>
      <c r="C37" s="17">
        <v>0.35</v>
      </c>
      <c r="D37" s="8">
        <v>17000</v>
      </c>
      <c r="E37" s="17">
        <f>C37*D37</f>
        <v>5950</v>
      </c>
      <c r="F37" s="18">
        <v>0.35</v>
      </c>
      <c r="G37" s="9">
        <v>17000</v>
      </c>
      <c r="H37" s="18">
        <f>F37*G37</f>
        <v>5950</v>
      </c>
      <c r="I37" s="5"/>
      <c r="J37" s="5"/>
    </row>
    <row r="38" spans="1:10" ht="18.75">
      <c r="A38" s="17" t="s">
        <v>0</v>
      </c>
      <c r="B38" s="4"/>
      <c r="C38" s="17"/>
      <c r="D38" s="17"/>
      <c r="E38" s="17">
        <v>1500</v>
      </c>
      <c r="F38" s="18"/>
      <c r="G38" s="18"/>
      <c r="H38" s="18">
        <v>1500</v>
      </c>
      <c r="I38" s="5"/>
      <c r="J38" s="5"/>
    </row>
    <row r="39" spans="1:10" ht="18.75">
      <c r="A39" s="38" t="s">
        <v>10</v>
      </c>
      <c r="B39" s="17" t="s">
        <v>1</v>
      </c>
      <c r="C39" s="38">
        <f>50000-E37-E38</f>
        <v>42550</v>
      </c>
      <c r="D39" s="17"/>
      <c r="E39" s="17">
        <v>8500</v>
      </c>
      <c r="F39" s="39">
        <f>30000-H37-H38</f>
        <v>22550</v>
      </c>
      <c r="G39" s="18"/>
      <c r="H39" s="18">
        <v>6500</v>
      </c>
      <c r="I39" s="5">
        <v>9000</v>
      </c>
      <c r="J39" s="6">
        <v>7000</v>
      </c>
    </row>
    <row r="40" spans="1:10" ht="18.75">
      <c r="A40" s="38"/>
      <c r="B40" s="17" t="s">
        <v>2</v>
      </c>
      <c r="C40" s="38"/>
      <c r="D40" s="38">
        <f>C39-E39</f>
        <v>34050</v>
      </c>
      <c r="E40" s="17">
        <f>D40/2</f>
        <v>17025</v>
      </c>
      <c r="F40" s="39"/>
      <c r="G40" s="39">
        <f>F39-H39</f>
        <v>16050</v>
      </c>
      <c r="H40" s="18">
        <f>G40/2</f>
        <v>8025</v>
      </c>
      <c r="I40" s="5">
        <v>20500</v>
      </c>
      <c r="J40" s="6">
        <v>11500</v>
      </c>
    </row>
    <row r="41" spans="1:10" ht="18.75">
      <c r="A41" s="38"/>
      <c r="B41" s="17" t="s">
        <v>3</v>
      </c>
      <c r="C41" s="38"/>
      <c r="D41" s="38"/>
      <c r="E41" s="17">
        <f>E40</f>
        <v>17025</v>
      </c>
      <c r="F41" s="39"/>
      <c r="G41" s="39"/>
      <c r="H41" s="18">
        <f>H40</f>
        <v>8025</v>
      </c>
      <c r="I41" s="5">
        <v>20500</v>
      </c>
      <c r="J41" s="6">
        <v>11500</v>
      </c>
    </row>
    <row r="42" spans="1:10" ht="18.75">
      <c r="A42" s="4"/>
      <c r="B42" s="19" t="s">
        <v>4</v>
      </c>
      <c r="C42" s="19"/>
      <c r="D42" s="19"/>
      <c r="E42" s="19">
        <f>SUM(E37:E41)</f>
        <v>50000</v>
      </c>
      <c r="F42" s="7"/>
      <c r="G42" s="7"/>
      <c r="H42" s="7">
        <f>SUM(H37:H41)</f>
        <v>30000</v>
      </c>
      <c r="I42" s="5"/>
      <c r="J42" s="5"/>
    </row>
  </sheetData>
  <mergeCells count="44">
    <mergeCell ref="A8:A10"/>
    <mergeCell ref="C8:C10"/>
    <mergeCell ref="F8:F10"/>
    <mergeCell ref="D9:D10"/>
    <mergeCell ref="G9:G10"/>
    <mergeCell ref="A3:J3"/>
    <mergeCell ref="A4:A5"/>
    <mergeCell ref="B4:B5"/>
    <mergeCell ref="C4:E4"/>
    <mergeCell ref="F4:H4"/>
    <mergeCell ref="I4:J4"/>
    <mergeCell ref="A14:J14"/>
    <mergeCell ref="A15:A16"/>
    <mergeCell ref="B15:B16"/>
    <mergeCell ref="C15:E15"/>
    <mergeCell ref="F15:H15"/>
    <mergeCell ref="I15:J15"/>
    <mergeCell ref="A19:A21"/>
    <mergeCell ref="C19:C21"/>
    <mergeCell ref="F19:F21"/>
    <mergeCell ref="D20:D21"/>
    <mergeCell ref="G20:G21"/>
    <mergeCell ref="A24:J24"/>
    <mergeCell ref="A25:A26"/>
    <mergeCell ref="B25:B26"/>
    <mergeCell ref="C25:E25"/>
    <mergeCell ref="F25:H25"/>
    <mergeCell ref="I25:J25"/>
    <mergeCell ref="A29:A31"/>
    <mergeCell ref="C29:C31"/>
    <mergeCell ref="F29:F31"/>
    <mergeCell ref="D30:D31"/>
    <mergeCell ref="G30:G31"/>
    <mergeCell ref="A34:J34"/>
    <mergeCell ref="A35:A36"/>
    <mergeCell ref="B35:B36"/>
    <mergeCell ref="C35:E35"/>
    <mergeCell ref="F35:H35"/>
    <mergeCell ref="I35:J35"/>
    <mergeCell ref="A39:A41"/>
    <mergeCell ref="C39:C41"/>
    <mergeCell ref="F39:F41"/>
    <mergeCell ref="D40:D41"/>
    <mergeCell ref="G40:G41"/>
  </mergeCells>
  <pageMargins left="0.7" right="0.7" top="0.75" bottom="0.75" header="0.3" footer="0.3"/>
  <pageSetup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55"/>
  <sheetViews>
    <sheetView topLeftCell="A7" workbookViewId="0">
      <selection activeCell="O16" sqref="O16"/>
    </sheetView>
  </sheetViews>
  <sheetFormatPr defaultRowHeight="15"/>
  <cols>
    <col min="1" max="1" width="9.85546875" customWidth="1"/>
    <col min="3" max="3" width="10" customWidth="1"/>
    <col min="5" max="5" width="10.140625" customWidth="1"/>
    <col min="6" max="6" width="9.28515625" customWidth="1"/>
    <col min="8" max="8" width="11.7109375" customWidth="1"/>
    <col min="9" max="9" width="13.7109375" customWidth="1"/>
  </cols>
  <sheetData>
    <row r="1" spans="1:10">
      <c r="A1" s="48" t="s">
        <v>20</v>
      </c>
      <c r="B1" s="48"/>
      <c r="C1" s="48"/>
      <c r="D1" s="22"/>
      <c r="E1" s="23" t="s">
        <v>21</v>
      </c>
      <c r="F1" s="23"/>
      <c r="G1" s="23"/>
      <c r="H1" s="24"/>
      <c r="I1" s="24"/>
      <c r="J1" s="24"/>
    </row>
    <row r="2" spans="1:10">
      <c r="A2" s="48" t="s">
        <v>18</v>
      </c>
      <c r="B2" s="48"/>
      <c r="C2" s="48"/>
      <c r="D2" s="48"/>
      <c r="E2" s="23" t="s">
        <v>19</v>
      </c>
      <c r="F2" s="23"/>
      <c r="G2" s="23"/>
      <c r="H2" s="24"/>
      <c r="I2" s="24"/>
      <c r="J2" s="24"/>
    </row>
    <row r="3" spans="1:10" s="1" customFormat="1" ht="33" customHeight="1"/>
    <row r="4" spans="1:10" s="1" customFormat="1" ht="42.75" customHeight="1">
      <c r="A4" s="50" t="s">
        <v>23</v>
      </c>
      <c r="B4" s="51"/>
      <c r="C4" s="51"/>
      <c r="D4" s="51"/>
      <c r="E4" s="51"/>
      <c r="F4" s="51"/>
      <c r="G4" s="51"/>
      <c r="H4" s="51"/>
      <c r="I4" s="51"/>
      <c r="J4" s="51"/>
    </row>
    <row r="5" spans="1:10" s="1" customFormat="1" ht="21" customHeight="1">
      <c r="A5" s="41"/>
      <c r="B5" s="41"/>
      <c r="C5" s="41"/>
      <c r="D5" s="41"/>
      <c r="E5" s="41"/>
      <c r="F5" s="41"/>
      <c r="G5" s="41"/>
      <c r="H5" s="41"/>
      <c r="I5" s="41"/>
      <c r="J5" s="41"/>
    </row>
    <row r="6" spans="1:10" s="2" customFormat="1" ht="34.5" customHeight="1">
      <c r="A6" s="52"/>
      <c r="B6" s="44" t="s">
        <v>11</v>
      </c>
      <c r="C6" s="47" t="s">
        <v>5</v>
      </c>
      <c r="D6" s="47"/>
      <c r="E6" s="47"/>
      <c r="F6" s="47" t="s">
        <v>6</v>
      </c>
      <c r="G6" s="47"/>
      <c r="H6" s="47"/>
      <c r="I6" s="47" t="s">
        <v>13</v>
      </c>
      <c r="J6" s="47"/>
    </row>
    <row r="7" spans="1:10" s="2" customFormat="1" ht="34.5" customHeight="1">
      <c r="A7" s="53"/>
      <c r="B7" s="44"/>
      <c r="C7" s="26" t="s">
        <v>7</v>
      </c>
      <c r="D7" s="26" t="s">
        <v>8</v>
      </c>
      <c r="E7" s="26" t="s">
        <v>9</v>
      </c>
      <c r="F7" s="26" t="s">
        <v>7</v>
      </c>
      <c r="G7" s="26" t="s">
        <v>8</v>
      </c>
      <c r="H7" s="26" t="s">
        <v>9</v>
      </c>
      <c r="I7" s="16" t="s">
        <v>5</v>
      </c>
      <c r="J7" s="16" t="s">
        <v>6</v>
      </c>
    </row>
    <row r="8" spans="1:10" s="2" customFormat="1" ht="34.5" customHeight="1">
      <c r="A8" s="25" t="s">
        <v>12</v>
      </c>
      <c r="B8" s="3"/>
      <c r="C8" s="25">
        <v>0.35</v>
      </c>
      <c r="D8" s="29">
        <v>17000</v>
      </c>
      <c r="E8" s="25">
        <f>C8*D8</f>
        <v>5950</v>
      </c>
      <c r="F8" s="30">
        <v>0.35</v>
      </c>
      <c r="G8" s="31">
        <v>17000</v>
      </c>
      <c r="H8" s="30">
        <f>F8*G8</f>
        <v>5950</v>
      </c>
      <c r="I8" s="32"/>
      <c r="J8" s="32"/>
    </row>
    <row r="9" spans="1:10" s="2" customFormat="1" ht="34.5" customHeight="1">
      <c r="A9" s="25" t="s">
        <v>0</v>
      </c>
      <c r="B9" s="3"/>
      <c r="C9" s="25"/>
      <c r="D9" s="25"/>
      <c r="E9" s="25">
        <v>1500</v>
      </c>
      <c r="F9" s="30"/>
      <c r="G9" s="30"/>
      <c r="H9" s="30">
        <v>1500</v>
      </c>
      <c r="I9" s="32"/>
      <c r="J9" s="32"/>
    </row>
    <row r="10" spans="1:10" s="2" customFormat="1" ht="34.5" customHeight="1">
      <c r="A10" s="47" t="s">
        <v>10</v>
      </c>
      <c r="B10" s="25" t="s">
        <v>1</v>
      </c>
      <c r="C10" s="47">
        <f>50000-E8-E9</f>
        <v>42550</v>
      </c>
      <c r="D10" s="25"/>
      <c r="E10" s="25">
        <v>8500</v>
      </c>
      <c r="F10" s="49">
        <f>30000-H8-H9</f>
        <v>22550</v>
      </c>
      <c r="G10" s="30"/>
      <c r="H10" s="30">
        <v>6500</v>
      </c>
      <c r="I10" s="32">
        <v>9000</v>
      </c>
      <c r="J10" s="34">
        <v>7000</v>
      </c>
    </row>
    <row r="11" spans="1:10" s="2" customFormat="1" ht="34.5" customHeight="1">
      <c r="A11" s="47"/>
      <c r="B11" s="25" t="s">
        <v>2</v>
      </c>
      <c r="C11" s="47"/>
      <c r="D11" s="47">
        <f>C10-E10</f>
        <v>34050</v>
      </c>
      <c r="E11" s="25">
        <f>D11/2</f>
        <v>17025</v>
      </c>
      <c r="F11" s="49"/>
      <c r="G11" s="49">
        <f>F10-H10</f>
        <v>16050</v>
      </c>
      <c r="H11" s="30">
        <f>G11/2</f>
        <v>8025</v>
      </c>
      <c r="I11" s="32">
        <v>20500</v>
      </c>
      <c r="J11" s="34">
        <v>11500</v>
      </c>
    </row>
    <row r="12" spans="1:10" s="2" customFormat="1" ht="34.5" customHeight="1">
      <c r="A12" s="47"/>
      <c r="B12" s="25" t="s">
        <v>3</v>
      </c>
      <c r="C12" s="47"/>
      <c r="D12" s="47"/>
      <c r="E12" s="25">
        <f>E11</f>
        <v>17025</v>
      </c>
      <c r="F12" s="49"/>
      <c r="G12" s="49"/>
      <c r="H12" s="30">
        <f>H11</f>
        <v>8025</v>
      </c>
      <c r="I12" s="32">
        <v>20500</v>
      </c>
      <c r="J12" s="34">
        <v>11500</v>
      </c>
    </row>
    <row r="13" spans="1:10" s="2" customFormat="1" ht="34.5" customHeight="1">
      <c r="A13" s="3"/>
      <c r="B13" s="25" t="s">
        <v>4</v>
      </c>
      <c r="C13" s="25"/>
      <c r="D13" s="25"/>
      <c r="E13" s="25">
        <f>SUM(E8:E12)</f>
        <v>50000</v>
      </c>
      <c r="F13" s="30"/>
      <c r="G13" s="30"/>
      <c r="H13" s="30">
        <f>SUM(H8:H12)</f>
        <v>30000</v>
      </c>
      <c r="I13" s="32"/>
      <c r="J13" s="32"/>
    </row>
    <row r="16" spans="1:10" ht="18.75">
      <c r="H16" s="21" t="s">
        <v>22</v>
      </c>
    </row>
    <row r="23" spans="8:8" ht="18.75">
      <c r="H23" s="21" t="s">
        <v>24</v>
      </c>
    </row>
    <row r="27" spans="8:8" ht="181.5" customHeight="1"/>
    <row r="29" spans="8:8" ht="38.25" customHeight="1"/>
    <row r="33" spans="1:10">
      <c r="A33" s="48" t="s">
        <v>20</v>
      </c>
      <c r="B33" s="48"/>
      <c r="C33" s="48"/>
      <c r="D33" s="22"/>
      <c r="E33" s="23" t="s">
        <v>21</v>
      </c>
      <c r="F33" s="23"/>
      <c r="G33" s="23"/>
      <c r="H33" s="24"/>
      <c r="I33" s="24"/>
      <c r="J33" s="24"/>
    </row>
    <row r="34" spans="1:10">
      <c r="A34" s="48" t="s">
        <v>18</v>
      </c>
      <c r="B34" s="48"/>
      <c r="C34" s="48"/>
      <c r="D34" s="48"/>
      <c r="E34" s="23" t="s">
        <v>19</v>
      </c>
      <c r="F34" s="23"/>
      <c r="G34" s="23"/>
      <c r="H34" s="24"/>
      <c r="I34" s="24"/>
      <c r="J34" s="24"/>
    </row>
    <row r="35" spans="1:10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ht="45.75" customHeight="1">
      <c r="A36" s="50" t="s">
        <v>25</v>
      </c>
      <c r="B36" s="51"/>
      <c r="C36" s="51"/>
      <c r="D36" s="51"/>
      <c r="E36" s="51"/>
      <c r="F36" s="51"/>
      <c r="G36" s="51"/>
      <c r="H36" s="51"/>
      <c r="I36" s="51"/>
      <c r="J36" s="51"/>
    </row>
    <row r="37" spans="1:10" ht="18.75">
      <c r="A37" s="41"/>
      <c r="B37" s="41"/>
      <c r="C37" s="41"/>
      <c r="D37" s="41"/>
      <c r="E37" s="41"/>
      <c r="F37" s="41"/>
      <c r="G37" s="41"/>
      <c r="H37" s="41"/>
      <c r="I37" s="41"/>
      <c r="J37" s="41"/>
    </row>
    <row r="38" spans="1:10" ht="18.75">
      <c r="A38" s="52"/>
      <c r="B38" s="44" t="s">
        <v>11</v>
      </c>
      <c r="C38" s="47" t="s">
        <v>5</v>
      </c>
      <c r="D38" s="47"/>
      <c r="E38" s="47"/>
      <c r="F38" s="47" t="s">
        <v>6</v>
      </c>
      <c r="G38" s="47"/>
      <c r="H38" s="47"/>
      <c r="I38" s="47" t="s">
        <v>13</v>
      </c>
      <c r="J38" s="47"/>
    </row>
    <row r="39" spans="1:10" ht="15.75">
      <c r="A39" s="53"/>
      <c r="B39" s="44"/>
      <c r="C39" s="28" t="s">
        <v>7</v>
      </c>
      <c r="D39" s="28" t="s">
        <v>8</v>
      </c>
      <c r="E39" s="28" t="s">
        <v>9</v>
      </c>
      <c r="F39" s="28" t="s">
        <v>7</v>
      </c>
      <c r="G39" s="28" t="s">
        <v>8</v>
      </c>
      <c r="H39" s="28" t="s">
        <v>9</v>
      </c>
      <c r="I39" s="16" t="s">
        <v>5</v>
      </c>
      <c r="J39" s="16" t="s">
        <v>6</v>
      </c>
    </row>
    <row r="40" spans="1:10" ht="18.75">
      <c r="A40" s="27" t="s">
        <v>12</v>
      </c>
      <c r="B40" s="3"/>
      <c r="C40" s="27">
        <v>0.35</v>
      </c>
      <c r="D40" s="29">
        <v>18000</v>
      </c>
      <c r="E40" s="27">
        <f>C40*D40</f>
        <v>6300</v>
      </c>
      <c r="F40" s="33">
        <v>0.35</v>
      </c>
      <c r="G40" s="31">
        <v>18000</v>
      </c>
      <c r="H40" s="33">
        <f>F40*G40</f>
        <v>6300</v>
      </c>
      <c r="I40" s="32"/>
      <c r="J40" s="32"/>
    </row>
    <row r="41" spans="1:10" ht="18.75">
      <c r="A41" s="27" t="s">
        <v>0</v>
      </c>
      <c r="B41" s="3"/>
      <c r="C41" s="27"/>
      <c r="D41" s="27"/>
      <c r="E41" s="27">
        <v>1500</v>
      </c>
      <c r="F41" s="33"/>
      <c r="G41" s="33"/>
      <c r="H41" s="33">
        <v>1500</v>
      </c>
      <c r="I41" s="32"/>
      <c r="J41" s="32"/>
    </row>
    <row r="42" spans="1:10" ht="18.75">
      <c r="A42" s="47" t="s">
        <v>10</v>
      </c>
      <c r="B42" s="27" t="s">
        <v>1</v>
      </c>
      <c r="C42" s="47">
        <f>50000-E40-E41</f>
        <v>42200</v>
      </c>
      <c r="D42" s="27"/>
      <c r="E42" s="27">
        <v>8500</v>
      </c>
      <c r="F42" s="49">
        <f>30000-H40-H41</f>
        <v>22200</v>
      </c>
      <c r="G42" s="33"/>
      <c r="H42" s="33">
        <v>6500</v>
      </c>
      <c r="I42" s="32">
        <v>9000</v>
      </c>
      <c r="J42" s="34">
        <v>7000</v>
      </c>
    </row>
    <row r="43" spans="1:10" ht="18.75">
      <c r="A43" s="47"/>
      <c r="B43" s="27" t="s">
        <v>2</v>
      </c>
      <c r="C43" s="47"/>
      <c r="D43" s="47">
        <f>C42-E42</f>
        <v>33700</v>
      </c>
      <c r="E43" s="27">
        <f>D43/2</f>
        <v>16850</v>
      </c>
      <c r="F43" s="49"/>
      <c r="G43" s="49">
        <f>F42-H42</f>
        <v>15700</v>
      </c>
      <c r="H43" s="33">
        <f>G43/2</f>
        <v>7850</v>
      </c>
      <c r="I43" s="32">
        <v>20500</v>
      </c>
      <c r="J43" s="34">
        <v>11500</v>
      </c>
    </row>
    <row r="44" spans="1:10" ht="18.75">
      <c r="A44" s="47"/>
      <c r="B44" s="27" t="s">
        <v>3</v>
      </c>
      <c r="C44" s="47"/>
      <c r="D44" s="47"/>
      <c r="E44" s="27">
        <f>E43</f>
        <v>16850</v>
      </c>
      <c r="F44" s="49"/>
      <c r="G44" s="49"/>
      <c r="H44" s="33">
        <f>H43</f>
        <v>7850</v>
      </c>
      <c r="I44" s="32">
        <v>20500</v>
      </c>
      <c r="J44" s="34">
        <v>11500</v>
      </c>
    </row>
    <row r="45" spans="1:10" ht="18.75">
      <c r="A45" s="3"/>
      <c r="B45" s="27" t="s">
        <v>4</v>
      </c>
      <c r="C45" s="27"/>
      <c r="D45" s="27"/>
      <c r="E45" s="27">
        <f>SUM(E40:E44)</f>
        <v>50000</v>
      </c>
      <c r="F45" s="33"/>
      <c r="G45" s="33"/>
      <c r="H45" s="33">
        <f>SUM(H40:H44)</f>
        <v>30000</v>
      </c>
      <c r="I45" s="32"/>
      <c r="J45" s="32"/>
    </row>
    <row r="48" spans="1:10" ht="18.75">
      <c r="H48" s="21" t="s">
        <v>22</v>
      </c>
    </row>
    <row r="55" spans="8:8" ht="18.75">
      <c r="H55" s="21"/>
    </row>
  </sheetData>
  <mergeCells count="28">
    <mergeCell ref="A42:A44"/>
    <mergeCell ref="C42:C44"/>
    <mergeCell ref="F42:F44"/>
    <mergeCell ref="D43:D44"/>
    <mergeCell ref="G43:G44"/>
    <mergeCell ref="A33:C33"/>
    <mergeCell ref="A34:D34"/>
    <mergeCell ref="A36:J36"/>
    <mergeCell ref="A37:J37"/>
    <mergeCell ref="A38:A39"/>
    <mergeCell ref="B38:B39"/>
    <mergeCell ref="C38:E38"/>
    <mergeCell ref="F38:H38"/>
    <mergeCell ref="I38:J38"/>
    <mergeCell ref="A1:C1"/>
    <mergeCell ref="A2:D2"/>
    <mergeCell ref="A10:A12"/>
    <mergeCell ref="C10:C12"/>
    <mergeCell ref="F10:F12"/>
    <mergeCell ref="D11:D12"/>
    <mergeCell ref="A4:J4"/>
    <mergeCell ref="G11:G12"/>
    <mergeCell ref="A5:J5"/>
    <mergeCell ref="A6:A7"/>
    <mergeCell ref="B6:B7"/>
    <mergeCell ref="C6:E6"/>
    <mergeCell ref="F6:H6"/>
    <mergeCell ref="I6:J6"/>
  </mergeCells>
  <pageMargins left="0.7" right="0.7" top="0.75" bottom="0.75" header="0.3" footer="0.3"/>
  <pageSetup paperSize="9" scale="85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J55"/>
  <sheetViews>
    <sheetView workbookViewId="0">
      <selection activeCell="V23" sqref="V23"/>
    </sheetView>
  </sheetViews>
  <sheetFormatPr defaultRowHeight="15"/>
  <cols>
    <col min="1" max="1" width="9.85546875" customWidth="1"/>
    <col min="3" max="3" width="10" customWidth="1"/>
    <col min="4" max="4" width="10.42578125" customWidth="1"/>
    <col min="5" max="5" width="11.5703125" customWidth="1"/>
    <col min="6" max="6" width="9.28515625" customWidth="1"/>
    <col min="8" max="8" width="11.7109375" customWidth="1"/>
    <col min="9" max="9" width="9.85546875" customWidth="1"/>
  </cols>
  <sheetData>
    <row r="1" spans="1:10">
      <c r="A1" s="48" t="s">
        <v>20</v>
      </c>
      <c r="B1" s="48"/>
      <c r="C1" s="48"/>
      <c r="D1" s="22"/>
      <c r="E1" s="23" t="s">
        <v>21</v>
      </c>
      <c r="F1" s="23"/>
      <c r="G1" s="23"/>
      <c r="H1" s="24"/>
      <c r="I1" s="24"/>
      <c r="J1" s="24"/>
    </row>
    <row r="2" spans="1:10">
      <c r="A2" s="48" t="s">
        <v>18</v>
      </c>
      <c r="B2" s="48"/>
      <c r="C2" s="48"/>
      <c r="D2" s="48"/>
      <c r="E2" s="23" t="s">
        <v>19</v>
      </c>
      <c r="F2" s="23"/>
      <c r="G2" s="23"/>
      <c r="H2" s="24"/>
      <c r="I2" s="24"/>
      <c r="J2" s="24"/>
    </row>
    <row r="3" spans="1:10" s="1" customFormat="1" ht="33" customHeight="1"/>
    <row r="4" spans="1:10" s="1" customFormat="1" ht="42.75" customHeight="1">
      <c r="A4" s="50" t="s">
        <v>26</v>
      </c>
      <c r="B4" s="51"/>
      <c r="C4" s="51"/>
      <c r="D4" s="51"/>
      <c r="E4" s="51"/>
      <c r="F4" s="51"/>
      <c r="G4" s="51"/>
      <c r="H4" s="51"/>
      <c r="I4" s="51"/>
      <c r="J4" s="51"/>
    </row>
    <row r="5" spans="1:10" s="1" customFormat="1" ht="21" customHeight="1">
      <c r="A5" s="41"/>
      <c r="B5" s="41"/>
      <c r="C5" s="41"/>
      <c r="D5" s="41"/>
      <c r="E5" s="41"/>
      <c r="F5" s="41"/>
      <c r="G5" s="41"/>
      <c r="H5" s="41"/>
      <c r="I5" s="41"/>
      <c r="J5" s="41"/>
    </row>
    <row r="6" spans="1:10" s="2" customFormat="1" ht="34.5" customHeight="1">
      <c r="A6" s="52"/>
      <c r="B6" s="44" t="s">
        <v>11</v>
      </c>
      <c r="C6" s="47" t="s">
        <v>5</v>
      </c>
      <c r="D6" s="47"/>
      <c r="E6" s="47"/>
      <c r="F6" s="47" t="s">
        <v>6</v>
      </c>
      <c r="G6" s="47"/>
      <c r="H6" s="47"/>
      <c r="I6" s="47" t="s">
        <v>13</v>
      </c>
      <c r="J6" s="47"/>
    </row>
    <row r="7" spans="1:10" s="2" customFormat="1" ht="34.5" customHeight="1">
      <c r="A7" s="53"/>
      <c r="B7" s="44"/>
      <c r="C7" s="36" t="s">
        <v>7</v>
      </c>
      <c r="D7" s="36" t="s">
        <v>8</v>
      </c>
      <c r="E7" s="36" t="s">
        <v>9</v>
      </c>
      <c r="F7" s="36" t="s">
        <v>7</v>
      </c>
      <c r="G7" s="36" t="s">
        <v>8</v>
      </c>
      <c r="H7" s="36" t="s">
        <v>9</v>
      </c>
      <c r="I7" s="16" t="s">
        <v>5</v>
      </c>
      <c r="J7" s="16" t="s">
        <v>6</v>
      </c>
    </row>
    <row r="8" spans="1:10" s="2" customFormat="1" ht="34.5" customHeight="1">
      <c r="A8" s="35" t="s">
        <v>12</v>
      </c>
      <c r="B8" s="3"/>
      <c r="C8" s="35">
        <v>0.35</v>
      </c>
      <c r="D8" s="29">
        <v>17500</v>
      </c>
      <c r="E8" s="35">
        <f>C8*D8</f>
        <v>6125</v>
      </c>
      <c r="F8" s="37">
        <v>0.35</v>
      </c>
      <c r="G8" s="31">
        <v>17500</v>
      </c>
      <c r="H8" s="37">
        <f>F8*G8</f>
        <v>6125</v>
      </c>
      <c r="I8" s="32"/>
      <c r="J8" s="32"/>
    </row>
    <row r="9" spans="1:10" s="2" customFormat="1" ht="34.5" customHeight="1">
      <c r="A9" s="35" t="s">
        <v>0</v>
      </c>
      <c r="B9" s="3"/>
      <c r="C9" s="35"/>
      <c r="D9" s="35"/>
      <c r="E9" s="35">
        <v>1500</v>
      </c>
      <c r="F9" s="37"/>
      <c r="G9" s="37"/>
      <c r="H9" s="37">
        <v>1500</v>
      </c>
      <c r="I9" s="32"/>
      <c r="J9" s="32"/>
    </row>
    <row r="10" spans="1:10" s="2" customFormat="1" ht="34.5" customHeight="1">
      <c r="A10" s="47" t="s">
        <v>10</v>
      </c>
      <c r="B10" s="35" t="s">
        <v>1</v>
      </c>
      <c r="C10" s="47">
        <f>50000-E8-E9</f>
        <v>42375</v>
      </c>
      <c r="D10" s="35"/>
      <c r="E10" s="35">
        <v>8500</v>
      </c>
      <c r="F10" s="49">
        <f>30000-H8-H9</f>
        <v>22375</v>
      </c>
      <c r="G10" s="37"/>
      <c r="H10" s="37">
        <v>6500</v>
      </c>
      <c r="I10" s="32">
        <v>9000</v>
      </c>
      <c r="J10" s="34">
        <v>7000</v>
      </c>
    </row>
    <row r="11" spans="1:10" s="2" customFormat="1" ht="34.5" customHeight="1">
      <c r="A11" s="47"/>
      <c r="B11" s="35" t="s">
        <v>2</v>
      </c>
      <c r="C11" s="47"/>
      <c r="D11" s="47">
        <f>C10-E10</f>
        <v>33875</v>
      </c>
      <c r="E11" s="35">
        <f>D11/2</f>
        <v>16937.5</v>
      </c>
      <c r="F11" s="49"/>
      <c r="G11" s="49">
        <f>F10-H10</f>
        <v>15875</v>
      </c>
      <c r="H11" s="37">
        <f>G11/2</f>
        <v>7937.5</v>
      </c>
      <c r="I11" s="32">
        <v>20500</v>
      </c>
      <c r="J11" s="34">
        <v>11500</v>
      </c>
    </row>
    <row r="12" spans="1:10" s="2" customFormat="1" ht="34.5" customHeight="1">
      <c r="A12" s="47"/>
      <c r="B12" s="35" t="s">
        <v>3</v>
      </c>
      <c r="C12" s="47"/>
      <c r="D12" s="47"/>
      <c r="E12" s="35">
        <f>E11</f>
        <v>16937.5</v>
      </c>
      <c r="F12" s="49"/>
      <c r="G12" s="49"/>
      <c r="H12" s="37">
        <f>H11</f>
        <v>7937.5</v>
      </c>
      <c r="I12" s="32">
        <v>20500</v>
      </c>
      <c r="J12" s="34">
        <v>11500</v>
      </c>
    </row>
    <row r="13" spans="1:10" s="2" customFormat="1" ht="34.5" customHeight="1">
      <c r="A13" s="3"/>
      <c r="B13" s="35" t="s">
        <v>4</v>
      </c>
      <c r="C13" s="35"/>
      <c r="D13" s="35"/>
      <c r="E13" s="35">
        <f>SUM(E8:E12)</f>
        <v>50000</v>
      </c>
      <c r="F13" s="37"/>
      <c r="G13" s="37"/>
      <c r="H13" s="37">
        <f>SUM(H8:H12)</f>
        <v>30000</v>
      </c>
      <c r="I13" s="32"/>
      <c r="J13" s="32"/>
    </row>
    <row r="16" spans="1:10" ht="18.75">
      <c r="H16" s="21" t="s">
        <v>22</v>
      </c>
    </row>
    <row r="23" spans="8:8" ht="18.75">
      <c r="H23" s="21" t="s">
        <v>24</v>
      </c>
    </row>
    <row r="27" spans="8:8" ht="212.25" customHeight="1"/>
    <row r="33" spans="1:10">
      <c r="A33" s="48"/>
      <c r="B33" s="48"/>
      <c r="C33" s="48"/>
      <c r="D33" s="22"/>
      <c r="E33" s="23"/>
      <c r="F33" s="23"/>
      <c r="G33" s="23"/>
      <c r="H33" s="24"/>
      <c r="I33" s="24"/>
      <c r="J33" s="24"/>
    </row>
    <row r="34" spans="1:10">
      <c r="A34" s="48"/>
      <c r="B34" s="48"/>
      <c r="C34" s="48"/>
      <c r="D34" s="48"/>
      <c r="E34" s="23"/>
      <c r="F34" s="23"/>
      <c r="G34" s="23"/>
      <c r="H34" s="24"/>
      <c r="I34" s="24"/>
      <c r="J34" s="24"/>
    </row>
    <row r="35" spans="1:10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ht="45.75" customHeight="1">
      <c r="A36" s="50"/>
      <c r="B36" s="51"/>
      <c r="C36" s="51"/>
      <c r="D36" s="51"/>
      <c r="E36" s="51"/>
      <c r="F36" s="51"/>
      <c r="G36" s="51"/>
      <c r="H36" s="51"/>
      <c r="I36" s="51"/>
      <c r="J36" s="51"/>
    </row>
    <row r="37" spans="1:10" ht="18.75">
      <c r="A37" s="41"/>
      <c r="B37" s="41"/>
      <c r="C37" s="41"/>
      <c r="D37" s="41"/>
      <c r="E37" s="41"/>
      <c r="F37" s="41"/>
      <c r="G37" s="41"/>
      <c r="H37" s="41"/>
      <c r="I37" s="41"/>
      <c r="J37" s="41"/>
    </row>
    <row r="38" spans="1:10" ht="18.75">
      <c r="A38" s="52"/>
      <c r="B38" s="44"/>
      <c r="C38" s="47"/>
      <c r="D38" s="47"/>
      <c r="E38" s="47"/>
      <c r="F38" s="47"/>
      <c r="G38" s="47"/>
      <c r="H38" s="47"/>
      <c r="I38" s="47"/>
      <c r="J38" s="47"/>
    </row>
    <row r="39" spans="1:10" ht="15.75">
      <c r="A39" s="53"/>
      <c r="B39" s="44"/>
      <c r="C39" s="36"/>
      <c r="D39" s="36"/>
      <c r="E39" s="36"/>
      <c r="F39" s="36"/>
      <c r="G39" s="36"/>
      <c r="H39" s="36"/>
      <c r="I39" s="16"/>
      <c r="J39" s="16"/>
    </row>
    <row r="40" spans="1:10" ht="18.75">
      <c r="A40" s="35"/>
      <c r="B40" s="3"/>
      <c r="C40" s="35"/>
      <c r="D40" s="29"/>
      <c r="E40" s="35"/>
      <c r="F40" s="37"/>
      <c r="G40" s="31"/>
      <c r="H40" s="37"/>
      <c r="I40" s="32"/>
      <c r="J40" s="32"/>
    </row>
    <row r="41" spans="1:10" ht="18.75">
      <c r="A41" s="35"/>
      <c r="B41" s="3"/>
      <c r="C41" s="35"/>
      <c r="D41" s="35"/>
      <c r="E41" s="35"/>
      <c r="F41" s="37"/>
      <c r="G41" s="37"/>
      <c r="H41" s="37"/>
      <c r="I41" s="32"/>
      <c r="J41" s="32"/>
    </row>
    <row r="42" spans="1:10" ht="18.75">
      <c r="A42" s="47"/>
      <c r="B42" s="35"/>
      <c r="C42" s="47"/>
      <c r="D42" s="35"/>
      <c r="E42" s="35"/>
      <c r="F42" s="49"/>
      <c r="G42" s="37"/>
      <c r="H42" s="37"/>
      <c r="I42" s="32"/>
      <c r="J42" s="34"/>
    </row>
    <row r="43" spans="1:10" ht="18.75">
      <c r="A43" s="47"/>
      <c r="B43" s="35"/>
      <c r="C43" s="47"/>
      <c r="D43" s="47"/>
      <c r="E43" s="35"/>
      <c r="F43" s="49"/>
      <c r="G43" s="49"/>
      <c r="H43" s="37"/>
      <c r="I43" s="32"/>
      <c r="J43" s="34"/>
    </row>
    <row r="44" spans="1:10" ht="18.75">
      <c r="A44" s="47"/>
      <c r="B44" s="35"/>
      <c r="C44" s="47"/>
      <c r="D44" s="47"/>
      <c r="E44" s="35"/>
      <c r="F44" s="49"/>
      <c r="G44" s="49"/>
      <c r="H44" s="37"/>
      <c r="I44" s="32"/>
      <c r="J44" s="34"/>
    </row>
    <row r="45" spans="1:10" ht="18.75">
      <c r="A45" s="3"/>
      <c r="B45" s="35"/>
      <c r="C45" s="35"/>
      <c r="D45" s="35"/>
      <c r="E45" s="35"/>
      <c r="F45" s="37"/>
      <c r="G45" s="37"/>
      <c r="H45" s="37"/>
      <c r="I45" s="32"/>
      <c r="J45" s="32"/>
    </row>
    <row r="48" spans="1:10" ht="18.75">
      <c r="H48" s="21"/>
    </row>
    <row r="55" spans="8:8" ht="18.75">
      <c r="H55" s="21"/>
    </row>
  </sheetData>
  <mergeCells count="28">
    <mergeCell ref="A42:A44"/>
    <mergeCell ref="C42:C44"/>
    <mergeCell ref="F42:F44"/>
    <mergeCell ref="D43:D44"/>
    <mergeCell ref="G43:G44"/>
    <mergeCell ref="A34:D34"/>
    <mergeCell ref="A36:J36"/>
    <mergeCell ref="A37:J37"/>
    <mergeCell ref="A38:A39"/>
    <mergeCell ref="B38:B39"/>
    <mergeCell ref="C38:E38"/>
    <mergeCell ref="F38:H38"/>
    <mergeCell ref="I38:J38"/>
    <mergeCell ref="A33:C33"/>
    <mergeCell ref="A1:C1"/>
    <mergeCell ref="A2:D2"/>
    <mergeCell ref="A4:J4"/>
    <mergeCell ref="A5:J5"/>
    <mergeCell ref="A6:A7"/>
    <mergeCell ref="B6:B7"/>
    <mergeCell ref="C6:E6"/>
    <mergeCell ref="F6:H6"/>
    <mergeCell ref="I6:J6"/>
    <mergeCell ref="A10:A12"/>
    <mergeCell ref="C10:C12"/>
    <mergeCell ref="F10:F12"/>
    <mergeCell ref="D11:D12"/>
    <mergeCell ref="G11:G12"/>
  </mergeCells>
  <pageMargins left="0.7" right="0.7" top="0.75" bottom="0.75" header="0.3" footer="0.3"/>
  <pageSetup paperSize="9"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THỰC ĐƠN 2023-2024</vt:lpstr>
      <vt:lpstr>CHẾ ĐỘ ĂN TỪ 1-10-2023</vt:lpstr>
      <vt:lpstr>CHẾ ĐỘ ĂN 20-11-2023</vt:lpstr>
      <vt:lpstr>CHẾ ĐỘ ĂN 21-3-2024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2024-03-25T09:02:23Z</dcterms:modified>
</cp:coreProperties>
</file>